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rigov.sharepoint.com/sites/olis/Data-Statistics/AnnSvy-CompStats/RI PLAS/CompStats 2020/Published/"/>
    </mc:Choice>
  </mc:AlternateContent>
  <xr:revisionPtr revIDLastSave="766" documentId="8_{74543045-F837-401C-A855-FB9DC89C3194}" xr6:coauthVersionLast="44" xr6:coauthVersionMax="44" xr10:uidLastSave="{A4FBA9B7-6915-429C-AD85-71F26AFE12D7}"/>
  <bookViews>
    <workbookView xWindow="-120" yWindow="-120" windowWidth="20730" windowHeight="11160" tabRatio="777" xr2:uid="{29149B7E-4E19-43A7-AC02-8EC1E023F32C}"/>
  </bookViews>
  <sheets>
    <sheet name="Intro" sheetId="17" r:id="rId1"/>
    <sheet name="Hourly Rates" sheetId="2" r:id="rId2"/>
    <sheet name="Library Summary" sheetId="3" r:id="rId3"/>
    <sheet name="Library Summary by pop" sheetId="4" r:id="rId4"/>
    <sheet name="Staff Measures" sheetId="5" r:id="rId5"/>
    <sheet name="Staff Measures by pop" sheetId="6" r:id="rId6"/>
    <sheet name="Salary Ranges - statewide" sheetId="9" r:id="rId7"/>
    <sheet name="Salary Ranges by pop" sheetId="12" r:id="rId8"/>
    <sheet name="Job Categories" sheetId="18" r:id="rId9"/>
    <sheet name="All Data" sheetId="1" r:id="rId10"/>
  </sheets>
  <definedNames>
    <definedName name="_xlnm._FilterDatabase" localSheetId="9" hidden="1">'All Data'!$A$1:$Q$871</definedName>
    <definedName name="_xlnm._FilterDatabase" localSheetId="1" hidden="1">'Hourly Rates'!$A$1:$K$794</definedName>
    <definedName name="_xlnm._FilterDatabase" localSheetId="2" hidden="1">'Library Summary'!$A$1:$J$50</definedName>
    <definedName name="_xlnm._FilterDatabase" localSheetId="3" hidden="1">'Library Summary by pop'!$A$2:$I$60</definedName>
    <definedName name="_xlnm._FilterDatabase" localSheetId="4" hidden="1">'Staff Measures'!$A$1:$L$49</definedName>
    <definedName name="_xlnm._FilterDatabase" localSheetId="5" hidden="1">'Staff Measures by pop'!$A$1:$I$59</definedName>
    <definedName name="_xlnm.Print_Titles" localSheetId="7">'Salary Ranges by pop'!$1:$1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3" i="5" l="1"/>
  <c r="J21" i="4"/>
  <c r="K27" i="5" l="1"/>
  <c r="J30" i="3"/>
  <c r="N612" i="1" l="1"/>
  <c r="O20" i="1" l="1"/>
  <c r="O2" i="1"/>
  <c r="J453" i="1" l="1"/>
  <c r="C53" i="5" l="1"/>
  <c r="C52" i="5"/>
  <c r="D53" i="5"/>
  <c r="D52" i="5"/>
  <c r="D51" i="5"/>
  <c r="J51" i="5" s="1"/>
  <c r="L51" i="5"/>
  <c r="I51" i="5"/>
  <c r="H53" i="5"/>
  <c r="I53" i="5"/>
  <c r="J53" i="5"/>
  <c r="L53" i="5"/>
  <c r="H52" i="5"/>
  <c r="I52" i="5"/>
  <c r="L52" i="5"/>
  <c r="L3" i="5"/>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2" i="5"/>
  <c r="K3" i="5"/>
  <c r="K4" i="5"/>
  <c r="K5" i="5"/>
  <c r="K6" i="5"/>
  <c r="K7" i="5"/>
  <c r="K8" i="5"/>
  <c r="K9" i="5"/>
  <c r="K10" i="5"/>
  <c r="K11" i="5"/>
  <c r="K12" i="5"/>
  <c r="K13" i="5"/>
  <c r="K14" i="5"/>
  <c r="K15" i="5"/>
  <c r="K16" i="5"/>
  <c r="K17" i="5"/>
  <c r="K18" i="5"/>
  <c r="K19" i="5"/>
  <c r="K20" i="5"/>
  <c r="K21" i="5"/>
  <c r="K22" i="5"/>
  <c r="K23" i="5"/>
  <c r="K24" i="5"/>
  <c r="K25" i="5"/>
  <c r="K26" i="5"/>
  <c r="K53" i="5"/>
  <c r="K28" i="5"/>
  <c r="K29" i="5"/>
  <c r="K30" i="5"/>
  <c r="K31" i="5"/>
  <c r="K32" i="5"/>
  <c r="K33" i="5"/>
  <c r="K34" i="5"/>
  <c r="K35" i="5"/>
  <c r="K36" i="5"/>
  <c r="K37" i="5"/>
  <c r="K38" i="5"/>
  <c r="K39" i="5"/>
  <c r="K40" i="5"/>
  <c r="K41" i="5"/>
  <c r="K42" i="5"/>
  <c r="K43" i="5"/>
  <c r="K44" i="5"/>
  <c r="K45" i="5"/>
  <c r="K46" i="5"/>
  <c r="K47" i="5"/>
  <c r="K48" i="5"/>
  <c r="K49" i="5"/>
  <c r="K2" i="5"/>
  <c r="J3" i="5"/>
  <c r="J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52" i="5" s="1"/>
  <c r="J42" i="5"/>
  <c r="J43" i="5"/>
  <c r="J44" i="5"/>
  <c r="J45" i="5"/>
  <c r="J46" i="5"/>
  <c r="J47" i="5"/>
  <c r="J48" i="5"/>
  <c r="J49" i="5"/>
  <c r="J2" i="5"/>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4" i="5"/>
  <c r="H35" i="5"/>
  <c r="H36" i="5"/>
  <c r="H37" i="5"/>
  <c r="H38" i="5"/>
  <c r="H39" i="5"/>
  <c r="H40" i="5"/>
  <c r="H41" i="5"/>
  <c r="H42" i="5"/>
  <c r="H43" i="5"/>
  <c r="H44" i="5"/>
  <c r="H45" i="5"/>
  <c r="H46" i="5"/>
  <c r="H47" i="5"/>
  <c r="H48" i="5"/>
  <c r="H49" i="5"/>
  <c r="H2" i="5"/>
  <c r="K52" i="5" l="1"/>
  <c r="E53" i="5"/>
  <c r="G53" i="5"/>
  <c r="F53" i="5"/>
  <c r="E52" i="5"/>
  <c r="G52" i="5"/>
  <c r="F52" i="5"/>
  <c r="E51" i="5"/>
  <c r="G51" i="5"/>
  <c r="F51" i="5"/>
  <c r="C51" i="5"/>
  <c r="K51" i="5" s="1"/>
  <c r="J60" i="4"/>
  <c r="J59" i="4"/>
  <c r="J58" i="4"/>
  <c r="J57" i="4"/>
  <c r="J56" i="4"/>
  <c r="J55" i="4"/>
  <c r="J54" i="4"/>
  <c r="J53" i="4"/>
  <c r="J52" i="4"/>
  <c r="J51" i="4"/>
  <c r="J48" i="4"/>
  <c r="J47" i="4"/>
  <c r="J46" i="4"/>
  <c r="J45" i="4"/>
  <c r="J44" i="4"/>
  <c r="J43" i="4"/>
  <c r="J42" i="4"/>
  <c r="J41" i="4"/>
  <c r="J40" i="4"/>
  <c r="J37" i="4"/>
  <c r="J36" i="4"/>
  <c r="J35" i="4"/>
  <c r="J34" i="4"/>
  <c r="J33" i="4"/>
  <c r="J32" i="4"/>
  <c r="J31" i="4"/>
  <c r="J30" i="4"/>
  <c r="J29" i="4"/>
  <c r="J28" i="4"/>
  <c r="J27" i="4"/>
  <c r="J24" i="4"/>
  <c r="J23" i="4"/>
  <c r="J22" i="4"/>
  <c r="J20" i="4"/>
  <c r="J19" i="4"/>
  <c r="J18" i="4"/>
  <c r="J17" i="4"/>
  <c r="J16" i="4"/>
  <c r="J15" i="4"/>
  <c r="J14" i="4"/>
  <c r="J13" i="4"/>
  <c r="J12" i="4"/>
  <c r="J9" i="4"/>
  <c r="J8" i="4"/>
  <c r="J7" i="4"/>
  <c r="J6" i="4"/>
  <c r="J5" i="4"/>
  <c r="E54" i="3"/>
  <c r="F54" i="3"/>
  <c r="G54" i="3"/>
  <c r="H54" i="3"/>
  <c r="I54" i="3"/>
  <c r="J54" i="3"/>
  <c r="D54" i="3"/>
  <c r="E53" i="3"/>
  <c r="F53" i="3"/>
  <c r="G53" i="3"/>
  <c r="H53" i="3"/>
  <c r="I53" i="3"/>
  <c r="D53" i="3"/>
  <c r="C52" i="3"/>
  <c r="J52" i="3" s="1"/>
  <c r="E52" i="3"/>
  <c r="F52" i="3"/>
  <c r="G52" i="3"/>
  <c r="H52" i="3"/>
  <c r="I52" i="3"/>
  <c r="D52" i="3"/>
  <c r="J4" i="3"/>
  <c r="J5" i="3"/>
  <c r="J6" i="3"/>
  <c r="J7" i="3"/>
  <c r="J8" i="3"/>
  <c r="J9" i="3"/>
  <c r="J10" i="3"/>
  <c r="J11" i="3"/>
  <c r="J12" i="3"/>
  <c r="J13" i="3"/>
  <c r="J14" i="3"/>
  <c r="J15" i="3"/>
  <c r="J16" i="3"/>
  <c r="J17" i="3"/>
  <c r="J18" i="3"/>
  <c r="J19" i="3"/>
  <c r="J20" i="3"/>
  <c r="J21" i="3"/>
  <c r="J22" i="3"/>
  <c r="J23" i="3"/>
  <c r="J24" i="3"/>
  <c r="J25" i="3"/>
  <c r="J26" i="3"/>
  <c r="J27" i="3"/>
  <c r="J28" i="3"/>
  <c r="J29" i="3"/>
  <c r="J53" i="3" s="1"/>
  <c r="J31" i="3"/>
  <c r="J32" i="3"/>
  <c r="J33" i="3"/>
  <c r="J34" i="3"/>
  <c r="J35" i="3"/>
  <c r="J36" i="3"/>
  <c r="J37" i="3"/>
  <c r="J38" i="3"/>
  <c r="J39" i="3"/>
  <c r="J40" i="3"/>
  <c r="J41" i="3"/>
  <c r="J42" i="3"/>
  <c r="J43" i="3"/>
  <c r="J44" i="3"/>
  <c r="J45" i="3"/>
  <c r="J46" i="3"/>
  <c r="J47" i="3"/>
  <c r="J48" i="3"/>
  <c r="J49" i="3"/>
  <c r="J50" i="3"/>
  <c r="J3" i="3"/>
  <c r="G93" i="2" l="1"/>
  <c r="G92" i="2"/>
  <c r="G515" i="2" l="1"/>
  <c r="G508" i="2"/>
  <c r="G506" i="2"/>
  <c r="G500" i="2"/>
  <c r="G497" i="2"/>
  <c r="G490" i="2"/>
  <c r="G491" i="2"/>
  <c r="G492" i="2"/>
  <c r="G791" i="2" l="1"/>
  <c r="G792" i="2"/>
  <c r="G793" i="2"/>
  <c r="G790" i="2"/>
  <c r="G785" i="2"/>
  <c r="G777" i="2"/>
  <c r="G778" i="2"/>
  <c r="G779" i="2"/>
  <c r="G780" i="2"/>
  <c r="G781" i="2"/>
  <c r="G782" i="2"/>
  <c r="G783" i="2"/>
  <c r="G776" i="2"/>
  <c r="G773" i="2"/>
  <c r="G772" i="2"/>
  <c r="G769" i="2"/>
  <c r="G768" i="2"/>
  <c r="G750" i="2"/>
  <c r="G751" i="2"/>
  <c r="G752" i="2"/>
  <c r="G753" i="2"/>
  <c r="G749" i="2"/>
  <c r="G746" i="2"/>
  <c r="G744" i="2"/>
  <c r="G707" i="2"/>
  <c r="G708" i="2"/>
  <c r="G709" i="2"/>
  <c r="G710" i="2"/>
  <c r="G711" i="2"/>
  <c r="G712" i="2"/>
  <c r="G713" i="2"/>
  <c r="G714" i="2"/>
  <c r="G715" i="2"/>
  <c r="G706" i="2"/>
  <c r="G697" i="2"/>
  <c r="G698" i="2"/>
  <c r="G699" i="2"/>
  <c r="G686" i="2"/>
  <c r="G687" i="2"/>
  <c r="G688" i="2"/>
  <c r="G689" i="2"/>
  <c r="G690" i="2"/>
  <c r="G691" i="2"/>
  <c r="G692" i="2"/>
  <c r="G693" i="2"/>
  <c r="G694" i="2"/>
  <c r="G695" i="2"/>
  <c r="G696" i="2"/>
  <c r="G685" i="2"/>
  <c r="G677" i="2"/>
  <c r="G674" i="2"/>
  <c r="G673" i="2"/>
  <c r="G661" i="2"/>
  <c r="G654" i="2"/>
  <c r="G655" i="2"/>
  <c r="G653" i="2"/>
  <c r="G637" i="2"/>
  <c r="G638" i="2"/>
  <c r="G639" i="2"/>
  <c r="G640" i="2"/>
  <c r="G641" i="2"/>
  <c r="G642" i="2"/>
  <c r="G643" i="2"/>
  <c r="G636" i="2"/>
  <c r="G628" i="2"/>
  <c r="G629" i="2"/>
  <c r="G630" i="2"/>
  <c r="G631" i="2"/>
  <c r="G614" i="2"/>
  <c r="G615" i="2"/>
  <c r="G616" i="2"/>
  <c r="G617" i="2"/>
  <c r="G618" i="2"/>
  <c r="G619" i="2"/>
  <c r="G620" i="2"/>
  <c r="G621" i="2"/>
  <c r="G622" i="2"/>
  <c r="G623" i="2"/>
  <c r="G624" i="2"/>
  <c r="G625" i="2"/>
  <c r="G626" i="2"/>
  <c r="G627" i="2"/>
  <c r="G613" i="2"/>
  <c r="G612" i="2"/>
  <c r="G604" i="2"/>
  <c r="G585" i="2"/>
  <c r="G567" i="2"/>
  <c r="G553" i="2"/>
  <c r="G554" i="2"/>
  <c r="G555" i="2"/>
  <c r="G556" i="2"/>
  <c r="G557" i="2"/>
  <c r="G558" i="2"/>
  <c r="G559" i="2"/>
  <c r="G560" i="2"/>
  <c r="G561" i="2"/>
  <c r="G562" i="2"/>
  <c r="G563" i="2"/>
  <c r="G564" i="2"/>
  <c r="G565" i="2"/>
  <c r="G547" i="2"/>
  <c r="G548" i="2"/>
  <c r="G549" i="2"/>
  <c r="G550" i="2"/>
  <c r="G551" i="2"/>
  <c r="G552" i="2"/>
  <c r="G540" i="2"/>
  <c r="G541" i="2"/>
  <c r="G542" i="2"/>
  <c r="G543" i="2"/>
  <c r="G544" i="2"/>
  <c r="G545" i="2"/>
  <c r="G546" i="2"/>
  <c r="G529" i="2"/>
  <c r="G530" i="2"/>
  <c r="G531" i="2"/>
  <c r="G532" i="2"/>
  <c r="G533" i="2"/>
  <c r="G534" i="2"/>
  <c r="G535" i="2"/>
  <c r="G536" i="2"/>
  <c r="G537" i="2"/>
  <c r="G538" i="2"/>
  <c r="G539" i="2"/>
  <c r="G517" i="2"/>
  <c r="G518" i="2"/>
  <c r="G519" i="2"/>
  <c r="G520" i="2"/>
  <c r="G521" i="2"/>
  <c r="G522" i="2"/>
  <c r="G523" i="2"/>
  <c r="G524" i="2"/>
  <c r="G525" i="2"/>
  <c r="G526" i="2"/>
  <c r="G527" i="2"/>
  <c r="G528" i="2"/>
  <c r="G516" i="2"/>
  <c r="G510" i="2" l="1"/>
  <c r="G511" i="2"/>
  <c r="G512" i="2"/>
  <c r="G513" i="2"/>
  <c r="G514" i="2"/>
  <c r="G509" i="2"/>
  <c r="G507" i="2"/>
  <c r="G502" i="2"/>
  <c r="G503" i="2"/>
  <c r="G504" i="2"/>
  <c r="G505" i="2"/>
  <c r="G501" i="2"/>
  <c r="G499" i="2"/>
  <c r="G498" i="2"/>
  <c r="G494" i="2"/>
  <c r="G495" i="2"/>
  <c r="G496" i="2"/>
  <c r="G493" i="2"/>
  <c r="G489" i="2"/>
  <c r="G476" i="2"/>
  <c r="G475" i="2"/>
  <c r="G457" i="2"/>
  <c r="G440" i="2"/>
  <c r="G441" i="2"/>
  <c r="G442" i="2"/>
  <c r="G443" i="2"/>
  <c r="G439" i="2"/>
  <c r="G436" i="2"/>
  <c r="G437" i="2"/>
  <c r="G435" i="2"/>
  <c r="G423" i="2"/>
  <c r="G422" i="2"/>
  <c r="G408" i="2"/>
  <c r="G409" i="2"/>
  <c r="G410" i="2"/>
  <c r="G411" i="2"/>
  <c r="G412" i="2"/>
  <c r="G413" i="2"/>
  <c r="G407" i="2"/>
  <c r="G401" i="2"/>
  <c r="G402" i="2"/>
  <c r="G403" i="2"/>
  <c r="G404" i="2"/>
  <c r="G405" i="2"/>
  <c r="G400" i="2"/>
  <c r="G395" i="2"/>
  <c r="G389" i="2"/>
  <c r="G388" i="2"/>
  <c r="G385" i="2"/>
  <c r="G379" i="2"/>
  <c r="G380" i="2"/>
  <c r="G381" i="2"/>
  <c r="G382" i="2"/>
  <c r="G378" i="2"/>
  <c r="G374" i="2"/>
  <c r="G375" i="2"/>
  <c r="G376" i="2"/>
  <c r="G373" i="2"/>
  <c r="G369" i="2"/>
  <c r="G368" i="2"/>
  <c r="G366" i="2"/>
  <c r="G365" i="2"/>
  <c r="G360" i="2"/>
  <c r="G335" i="2"/>
  <c r="G321" i="2"/>
  <c r="G320" i="2"/>
  <c r="G300" i="2"/>
  <c r="G301" i="2"/>
  <c r="G302" i="2"/>
  <c r="G299" i="2"/>
  <c r="G292" i="2"/>
  <c r="G274" i="2"/>
  <c r="G270" i="2"/>
  <c r="G268" i="2"/>
  <c r="G263" i="2"/>
  <c r="G253" i="2"/>
  <c r="G244" i="2"/>
  <c r="G242" i="2"/>
  <c r="G236" i="2"/>
  <c r="G237" i="2"/>
  <c r="G238" i="2"/>
  <c r="G239" i="2"/>
  <c r="G240" i="2"/>
  <c r="G235" i="2"/>
  <c r="G233" i="2"/>
  <c r="G232" i="2"/>
  <c r="G223" i="2"/>
  <c r="G224" i="2"/>
  <c r="G225" i="2"/>
  <c r="G226" i="2"/>
  <c r="G227" i="2"/>
  <c r="G228" i="2"/>
  <c r="G229" i="2"/>
  <c r="G222" i="2"/>
  <c r="G198" i="2"/>
  <c r="G199" i="2"/>
  <c r="G200" i="2"/>
  <c r="G201" i="2"/>
  <c r="G197" i="2"/>
  <c r="G183" i="2"/>
  <c r="G182" i="2"/>
  <c r="G174" i="2"/>
  <c r="G173" i="2"/>
  <c r="G158" i="2"/>
  <c r="G159" i="2"/>
  <c r="G160" i="2"/>
  <c r="G161" i="2"/>
  <c r="G162" i="2"/>
  <c r="G163" i="2"/>
  <c r="G164" i="2"/>
  <c r="G165" i="2"/>
  <c r="G166" i="2"/>
  <c r="G157" i="2"/>
  <c r="G140" i="2"/>
  <c r="G141" i="2"/>
  <c r="G142" i="2"/>
  <c r="G143" i="2"/>
  <c r="G144" i="2"/>
  <c r="G145" i="2"/>
  <c r="G146" i="2"/>
  <c r="G139" i="2"/>
  <c r="G131" i="2"/>
  <c r="G132" i="2"/>
  <c r="G133" i="2"/>
  <c r="G134" i="2"/>
  <c r="G130" i="2"/>
  <c r="G122" i="2"/>
  <c r="G117" i="2"/>
  <c r="G118" i="2"/>
  <c r="G119" i="2"/>
  <c r="G116" i="2"/>
  <c r="G91" i="2"/>
  <c r="G90" i="2"/>
  <c r="G80" i="2" l="1"/>
  <c r="G78" i="2"/>
  <c r="G73" i="2"/>
  <c r="G71" i="2"/>
  <c r="G67" i="2"/>
  <c r="G62" i="2"/>
  <c r="G61" i="2"/>
  <c r="G34" i="2"/>
  <c r="G32" i="2"/>
  <c r="G31" i="2"/>
  <c r="G24" i="2"/>
  <c r="G23" i="2"/>
  <c r="G21" i="2"/>
  <c r="G14" i="2"/>
  <c r="G15" i="2"/>
  <c r="G16" i="2"/>
  <c r="G17" i="2"/>
  <c r="G18" i="2"/>
  <c r="G13" i="2"/>
  <c r="G4" i="2"/>
  <c r="G5" i="2"/>
  <c r="G6" i="2"/>
  <c r="G7" i="2"/>
  <c r="G8" i="2"/>
  <c r="G9" i="2"/>
  <c r="G10" i="2"/>
  <c r="G11" i="2"/>
  <c r="G3" i="2"/>
  <c r="P622" i="1" l="1"/>
  <c r="P612" i="1" s="1"/>
  <c r="P376" i="1" s="1"/>
  <c r="O730" i="1"/>
  <c r="N730" i="1"/>
  <c r="O240" i="1"/>
</calcChain>
</file>

<file path=xl/sharedStrings.xml><?xml version="1.0" encoding="utf-8"?>
<sst xmlns="http://schemas.openxmlformats.org/spreadsheetml/2006/main" count="17320" uniqueCount="539">
  <si>
    <t>Location</t>
  </si>
  <si>
    <t>Total Hours All Other Paid Staff</t>
  </si>
  <si>
    <t>Other Paid Staff FTE (Total Hours ALL Other Paid Staff/40 hrs)</t>
  </si>
  <si>
    <t>Total Paid Employees Hours</t>
  </si>
  <si>
    <t>Job Category</t>
  </si>
  <si>
    <t>Number of Staff</t>
  </si>
  <si>
    <t>Official Title(s) at Library</t>
  </si>
  <si>
    <t>Hourly Rate</t>
  </si>
  <si>
    <t>Annual Salary</t>
  </si>
  <si>
    <t>Hours Worked per Week</t>
  </si>
  <si>
    <t>MLS?</t>
  </si>
  <si>
    <t>Adams Public Library</t>
  </si>
  <si>
    <t/>
  </si>
  <si>
    <t>Director</t>
  </si>
  <si>
    <t>Library Director</t>
  </si>
  <si>
    <t>Yes</t>
  </si>
  <si>
    <t>Childrens and/or Young Adult Services Librarian</t>
  </si>
  <si>
    <t>Assistant Director/Youth Services Librarian</t>
  </si>
  <si>
    <t>Reference/Information Librarian</t>
  </si>
  <si>
    <t>Reference Librarian</t>
  </si>
  <si>
    <t>Library Associate</t>
  </si>
  <si>
    <t>Library Assistant</t>
  </si>
  <si>
    <t>No</t>
  </si>
  <si>
    <t>Buildings/Ground Staff</t>
  </si>
  <si>
    <t>Custodian</t>
  </si>
  <si>
    <t>Ashaway Free Library</t>
  </si>
  <si>
    <t>Office Staff</t>
  </si>
  <si>
    <t>Bookkeeper</t>
  </si>
  <si>
    <t>Library Technician</t>
  </si>
  <si>
    <t>Staff Librarian</t>
  </si>
  <si>
    <t>Barrington Public Library</t>
  </si>
  <si>
    <t>Head of Children's Services</t>
  </si>
  <si>
    <t>Teen Librarian</t>
  </si>
  <si>
    <t>Head of Information Services</t>
  </si>
  <si>
    <t>Technical Services Librarian</t>
  </si>
  <si>
    <t>Head of Collections Management/Assistant Director</t>
  </si>
  <si>
    <t>Digital Services Librarian</t>
  </si>
  <si>
    <t>Manager/Department Head</t>
  </si>
  <si>
    <t>Community Engagement Librarian</t>
  </si>
  <si>
    <t>IT Director</t>
  </si>
  <si>
    <t>Administrative Assistant</t>
  </si>
  <si>
    <t>Library Assistant 1</t>
  </si>
  <si>
    <t xml:space="preserve">Library Assistant 2 </t>
  </si>
  <si>
    <t>Head Custodian</t>
  </si>
  <si>
    <t>Aide/Page</t>
  </si>
  <si>
    <t>Page</t>
  </si>
  <si>
    <t>Brownell Library, Home of Little Compton</t>
  </si>
  <si>
    <t>Youth Services Librarian</t>
  </si>
  <si>
    <t>Circulation Head</t>
  </si>
  <si>
    <t>Clark Memorial Library</t>
  </si>
  <si>
    <t>director</t>
  </si>
  <si>
    <t>Deputy/Associate/Assistant Director</t>
  </si>
  <si>
    <t>assistant director</t>
  </si>
  <si>
    <t>library associate</t>
  </si>
  <si>
    <t>children's programming director</t>
  </si>
  <si>
    <t>library technician</t>
  </si>
  <si>
    <t>Emerging technology associate</t>
  </si>
  <si>
    <t>bookkeeper</t>
  </si>
  <si>
    <t>Coventry Public Library</t>
  </si>
  <si>
    <t>Head of Youth Services</t>
  </si>
  <si>
    <t>Branch Librarian</t>
  </si>
  <si>
    <t>Branch Manager</t>
  </si>
  <si>
    <t>Library Aide</t>
  </si>
  <si>
    <t>Town Maintenance</t>
  </si>
  <si>
    <t>P/T Circulation Staff</t>
  </si>
  <si>
    <t>Head of Adult Services</t>
  </si>
  <si>
    <t>Children's and Young Adult Librariarn</t>
  </si>
  <si>
    <t>Outreach librarian</t>
  </si>
  <si>
    <t>P/T Circ Staff</t>
  </si>
  <si>
    <t>Tech Services/Financial Assistant</t>
  </si>
  <si>
    <t>Cranston Public Library</t>
  </si>
  <si>
    <t>Assistant Library Director</t>
  </si>
  <si>
    <t>Librarian III</t>
  </si>
  <si>
    <t>Head of Adult Services-Librarian II</t>
  </si>
  <si>
    <t>Librarian I</t>
  </si>
  <si>
    <t>Library Asst II</t>
  </si>
  <si>
    <t xml:space="preserve">Youth Services Librarian </t>
  </si>
  <si>
    <t>Communications Manager</t>
  </si>
  <si>
    <t>Librarian II</t>
  </si>
  <si>
    <t>Library Asst III</t>
  </si>
  <si>
    <t>Head of Children Services-Librarian III</t>
  </si>
  <si>
    <t>Business Manager</t>
  </si>
  <si>
    <t>Youth Librarian</t>
  </si>
  <si>
    <t>Librarian</t>
  </si>
  <si>
    <t>Security Guard</t>
  </si>
  <si>
    <t>Driver</t>
  </si>
  <si>
    <t>Libary Aide</t>
  </si>
  <si>
    <t>Cross' Mills Public Library</t>
  </si>
  <si>
    <t>Community Services Librarian</t>
  </si>
  <si>
    <t>Circulation Supervisor</t>
  </si>
  <si>
    <t>Musical Program Director</t>
  </si>
  <si>
    <t>Circulation Associate</t>
  </si>
  <si>
    <t>Groundskeeper</t>
  </si>
  <si>
    <t>Cumberland Public Library</t>
  </si>
  <si>
    <t>Assistant Director/Technology Coordinator</t>
  </si>
  <si>
    <t>Adult Services Coordinator</t>
  </si>
  <si>
    <t>Reference Services Coordinator</t>
  </si>
  <si>
    <t>Teen Services Coordinator</t>
  </si>
  <si>
    <t>Children's Services Coordinator</t>
  </si>
  <si>
    <t>Technical Services/Homebound Librarian</t>
  </si>
  <si>
    <t>Part-time Children's Librarian</t>
  </si>
  <si>
    <t>PT Teen Services Assistant</t>
  </si>
  <si>
    <t>FT Children's Assistant</t>
  </si>
  <si>
    <t>PT Children's Assistant</t>
  </si>
  <si>
    <t>PT Reference Assistant</t>
  </si>
  <si>
    <t>PT Desk Assistant</t>
  </si>
  <si>
    <t>PT Cataloging Assistant</t>
  </si>
  <si>
    <t>PT Library Page</t>
  </si>
  <si>
    <t>Facility Manager</t>
  </si>
  <si>
    <t>PT Custodian</t>
  </si>
  <si>
    <t>PT Custodial Assistant</t>
  </si>
  <si>
    <t>Davisville Free Library</t>
  </si>
  <si>
    <t>East Greenwich Free Library</t>
  </si>
  <si>
    <t>Head of Reference/Electronic Services</t>
  </si>
  <si>
    <t>Children's Librarian</t>
  </si>
  <si>
    <t>Head of Circulation Services/Information Technology/Building Manager</t>
  </si>
  <si>
    <t>Circulation Clerk</t>
  </si>
  <si>
    <t>Technical Services Technician</t>
  </si>
  <si>
    <t>Interim Head of Children's Services</t>
  </si>
  <si>
    <t>East Providence Public Library</t>
  </si>
  <si>
    <t>Assistant Director/Adult Services Librarian</t>
  </si>
  <si>
    <t>Head of Reference Services</t>
  </si>
  <si>
    <t>Technical/Computer Services Librarian</t>
  </si>
  <si>
    <t>Public Services Librarian</t>
  </si>
  <si>
    <t>Technical Services and Administrative Assistant</t>
  </si>
  <si>
    <t>Coordinator of Learning and Discovery</t>
  </si>
  <si>
    <t>Fuller Creative Learning Center Assistant</t>
  </si>
  <si>
    <t>Literacy Coordinator</t>
  </si>
  <si>
    <t>ESOL Instructor</t>
  </si>
  <si>
    <t>Circulation Coordinator</t>
  </si>
  <si>
    <t>Youth Services Assistant</t>
  </si>
  <si>
    <t>Fuller Creative Learning Center Aide</t>
  </si>
  <si>
    <t>East Smithfield Public Library</t>
  </si>
  <si>
    <t>Assistant Director</t>
  </si>
  <si>
    <t>Manager</t>
  </si>
  <si>
    <t>Young Adult Librarian</t>
  </si>
  <si>
    <t>Technical Services Assistant</t>
  </si>
  <si>
    <t>Library Associate 1</t>
  </si>
  <si>
    <t>Library Associate 2</t>
  </si>
  <si>
    <t>Library Technician 1</t>
  </si>
  <si>
    <t>Library Technician 2</t>
  </si>
  <si>
    <t>Library Technician 3</t>
  </si>
  <si>
    <t>Aide/Page 1</t>
  </si>
  <si>
    <t>Aide/Page 2</t>
  </si>
  <si>
    <t>Aide/Page 3</t>
  </si>
  <si>
    <t>Exeter Public Library</t>
  </si>
  <si>
    <t>George Hail Free Library</t>
  </si>
  <si>
    <t>Library  Director</t>
  </si>
  <si>
    <t>Children"librarian</t>
  </si>
  <si>
    <t>Story hour reader</t>
  </si>
  <si>
    <t>Glocester Manton Free Public Library</t>
  </si>
  <si>
    <t>Director of Glocester Libraries</t>
  </si>
  <si>
    <t>Cataloging Technician</t>
  </si>
  <si>
    <t>Circulation Assistant</t>
  </si>
  <si>
    <t>Janitor</t>
  </si>
  <si>
    <t>Greenville Public Library</t>
  </si>
  <si>
    <t>Children's LIbrarian</t>
  </si>
  <si>
    <t>Children's Reference Librarian</t>
  </si>
  <si>
    <t>Reference/Technical Services</t>
  </si>
  <si>
    <t>Technology Coordinator</t>
  </si>
  <si>
    <t>Head of Circulation</t>
  </si>
  <si>
    <t>Library Page</t>
  </si>
  <si>
    <t>Harmony Library</t>
  </si>
  <si>
    <t>Reference/Technology Librarian</t>
  </si>
  <si>
    <t>Reference and Adult Services Librarian</t>
  </si>
  <si>
    <t>Hope Library</t>
  </si>
  <si>
    <t>Youth Services</t>
  </si>
  <si>
    <t>Library Tech</t>
  </si>
  <si>
    <t>Island Free Library</t>
  </si>
  <si>
    <t>Technical Services Librarian/Archivist</t>
  </si>
  <si>
    <t>Circulation Clerk/ILL Librarian</t>
  </si>
  <si>
    <t>Jamestown Philomenian Library</t>
  </si>
  <si>
    <t xml:space="preserve">Assistant Director </t>
  </si>
  <si>
    <t xml:space="preserve">Reference Librarian </t>
  </si>
  <si>
    <t xml:space="preserve">Technical Service Staff </t>
  </si>
  <si>
    <t>Aide</t>
  </si>
  <si>
    <t>Jesse M. Smith Memorial Library</t>
  </si>
  <si>
    <t>Library Assistant 2</t>
  </si>
  <si>
    <t>Building and Groubds Supervisor</t>
  </si>
  <si>
    <t>Children's Assistant</t>
  </si>
  <si>
    <t>Head Children's Librarian</t>
  </si>
  <si>
    <t>Library Assistant 3</t>
  </si>
  <si>
    <t>Reference Assistant</t>
  </si>
  <si>
    <t>Children's Page</t>
  </si>
  <si>
    <t>Langworthy Public Library</t>
  </si>
  <si>
    <t>Senior Library Associate</t>
  </si>
  <si>
    <t>Children's Library Assistant</t>
  </si>
  <si>
    <t>Libraries of Foster</t>
  </si>
  <si>
    <t>Executive Director</t>
  </si>
  <si>
    <t>Youth Services Coordinator</t>
  </si>
  <si>
    <t>Special Collections Librarian</t>
  </si>
  <si>
    <t xml:space="preserve">Library Associate Audio Book Collection </t>
  </si>
  <si>
    <t>Library Associate Outreach</t>
  </si>
  <si>
    <t>Storytime Leader</t>
  </si>
  <si>
    <t>Library Associate Administration</t>
  </si>
  <si>
    <t>Library Associate Social Media</t>
  </si>
  <si>
    <t>Library Associate Publicity</t>
  </si>
  <si>
    <t xml:space="preserve">Library Associate  </t>
  </si>
  <si>
    <t>Lincoln Public Library</t>
  </si>
  <si>
    <t>Technology Librarian</t>
  </si>
  <si>
    <t>Reference Young Adult</t>
  </si>
  <si>
    <t>Secretary/Bookkeeper</t>
  </si>
  <si>
    <t>Tech 3 Public Service</t>
  </si>
  <si>
    <t>Tech 3 Technical Service</t>
  </si>
  <si>
    <t>Tech 2 Public Service</t>
  </si>
  <si>
    <t>Circ clerk</t>
  </si>
  <si>
    <t>Louttit Library</t>
  </si>
  <si>
    <t>Library Associate/ILL</t>
  </si>
  <si>
    <t>Library Associate/WebMaster</t>
  </si>
  <si>
    <t>Marian J. Mohr Memorial Library</t>
  </si>
  <si>
    <t>Associate Director</t>
  </si>
  <si>
    <t>Young Adult and Technical Services Librarian</t>
  </si>
  <si>
    <t>Head of Circulation/Fiction Specialist</t>
  </si>
  <si>
    <t>Desk Assistant and Program Specialist</t>
  </si>
  <si>
    <t>Desk Assistant and Administrative Assistant</t>
  </si>
  <si>
    <t>Children's Associate</t>
  </si>
  <si>
    <t>Technician</t>
  </si>
  <si>
    <t>Desk Assistant</t>
  </si>
  <si>
    <t>Reference and Information Services Librarian</t>
  </si>
  <si>
    <t>Adult Services Librarian</t>
  </si>
  <si>
    <t>Library Clerk</t>
  </si>
  <si>
    <t>Mayor Salvatore Mancini Union Free Library</t>
  </si>
  <si>
    <t>Information Tech</t>
  </si>
  <si>
    <t>Collection Development</t>
  </si>
  <si>
    <t>Circulation Manager</t>
  </si>
  <si>
    <t>Assistant Circulation Supervisor</t>
  </si>
  <si>
    <t>Reference Department Head</t>
  </si>
  <si>
    <t>Reference/Tech Services Librarian</t>
  </si>
  <si>
    <t>Reference Associate</t>
  </si>
  <si>
    <t>Circulation Associates</t>
  </si>
  <si>
    <t>Maintenance/Custodian</t>
  </si>
  <si>
    <t>Maintenance Associate</t>
  </si>
  <si>
    <t>Middletown Public Library</t>
  </si>
  <si>
    <t>Head of Technical Services</t>
  </si>
  <si>
    <t>Library Assistant, Children's Dept.</t>
  </si>
  <si>
    <t>Library Assistant, temporary</t>
  </si>
  <si>
    <t>Newport Public Library</t>
  </si>
  <si>
    <t>Assistant Director / Head of Adult Services</t>
  </si>
  <si>
    <t>Head of Circulation Services</t>
  </si>
  <si>
    <t>Head of Collection Development</t>
  </si>
  <si>
    <t>Head of Property Management</t>
  </si>
  <si>
    <t>Collection Management Lead</t>
  </si>
  <si>
    <t>Property Management</t>
  </si>
  <si>
    <t>North Kingstown Free Library</t>
  </si>
  <si>
    <t>Deputy Director</t>
  </si>
  <si>
    <t>Young Readers &amp; Teen Coordinator</t>
  </si>
  <si>
    <t>Reference &amp; Nonfiction Coordinator</t>
  </si>
  <si>
    <t>Fiction &amp; Reader's Advisor Coordinator</t>
  </si>
  <si>
    <t>Community Outreach Coordinator</t>
  </si>
  <si>
    <t>Young Adult/Assistant Children's Librarian</t>
  </si>
  <si>
    <t>Reference and Local History Librarian</t>
  </si>
  <si>
    <t>ILL/Acquisitions Librarian</t>
  </si>
  <si>
    <t>Senior Library Clerk</t>
  </si>
  <si>
    <t>Morning Custodian</t>
  </si>
  <si>
    <t>Evening Custodian</t>
  </si>
  <si>
    <t>North Scituate Public Library</t>
  </si>
  <si>
    <t>Weekend Reference Librarian</t>
  </si>
  <si>
    <t>Administrative Assistant / Cataloger</t>
  </si>
  <si>
    <t>Library Project Assistant</t>
  </si>
  <si>
    <t>North Smithfield Public Library</t>
  </si>
  <si>
    <t>Cataloger</t>
  </si>
  <si>
    <t>Pascoag Free Public Library</t>
  </si>
  <si>
    <t>Indoor Maintenance</t>
  </si>
  <si>
    <t>Outdoor Maintenance</t>
  </si>
  <si>
    <t>Pawtucket Public Library</t>
  </si>
  <si>
    <t>Coordinator</t>
  </si>
  <si>
    <t>Young Adult/Teen Librarian</t>
  </si>
  <si>
    <t>Digital Resources Librarian</t>
  </si>
  <si>
    <t>Library Assistant II - Circ</t>
  </si>
  <si>
    <t>Library Assistant I - Circ</t>
  </si>
  <si>
    <t>Library Assistant II</t>
  </si>
  <si>
    <t>Library Assistant I</t>
  </si>
  <si>
    <t>Library Assistant III</t>
  </si>
  <si>
    <t>Bilingual Computer Tech</t>
  </si>
  <si>
    <t>Bookmobile Operator/Clerk</t>
  </si>
  <si>
    <t>Senior Page</t>
  </si>
  <si>
    <t>Secretary</t>
  </si>
  <si>
    <t>Literacy Coordinator/Passport Acceptance Agent</t>
  </si>
  <si>
    <t>Pontiac Free Library</t>
  </si>
  <si>
    <t>Library Director (Co-Directors)</t>
  </si>
  <si>
    <t>Portsmouth Free Public Library</t>
  </si>
  <si>
    <t>Assistant Director/Childrens Librarian</t>
  </si>
  <si>
    <t>Reference/YA Librarian</t>
  </si>
  <si>
    <t>Technical Services Library Assistant</t>
  </si>
  <si>
    <t>Maintenance Person</t>
  </si>
  <si>
    <t>Office Manager</t>
  </si>
  <si>
    <t>Library Assistant - Part time</t>
  </si>
  <si>
    <t xml:space="preserve">Library Assistant </t>
  </si>
  <si>
    <t>Library Assistant - Sunday staff</t>
  </si>
  <si>
    <t>Library Assistant - Sunday reference</t>
  </si>
  <si>
    <t>Providence Community Library</t>
  </si>
  <si>
    <t>LIBRARY DIRECTOR</t>
  </si>
  <si>
    <t>Chief Operating Officer</t>
  </si>
  <si>
    <t>DIRECTOR OF PHILANTROPHY</t>
  </si>
  <si>
    <t>OFFICE MNGR</t>
  </si>
  <si>
    <t>PUBLIC RELATIONS</t>
  </si>
  <si>
    <t>HR MANAGER</t>
  </si>
  <si>
    <t>DIGITAL SERVICES MGR</t>
  </si>
  <si>
    <t>IT MANAGER</t>
  </si>
  <si>
    <t>IT CLERK</t>
  </si>
  <si>
    <t>SYSTEMS COORDINATORS</t>
  </si>
  <si>
    <t>TECH SERVICES SPECIALIST</t>
  </si>
  <si>
    <t>YOUTH SERVICES LIBRARIANS</t>
  </si>
  <si>
    <t>CLERKS</t>
  </si>
  <si>
    <t>CHILDRENS SPECIALISTS</t>
  </si>
  <si>
    <t>FACILITIES AND MAINTENANCE</t>
  </si>
  <si>
    <t>PROGRAM COORDINATOR</t>
  </si>
  <si>
    <t>YOUTH SERVICES COORDINATOR</t>
  </si>
  <si>
    <t>LATINO GED TEACHER</t>
  </si>
  <si>
    <t>PVD YOUNG MAKERS SPECIALIST</t>
  </si>
  <si>
    <t>SUMMER MOBILE LIBRARY CLERKS/DRIVERS</t>
  </si>
  <si>
    <t>TEMPORARY STAFF</t>
  </si>
  <si>
    <t>ACQUISITIONS SPECIALIST</t>
  </si>
  <si>
    <t>LATINO PROGRAM COORDINATOR</t>
  </si>
  <si>
    <t>LIBRARY MANAGERS</t>
  </si>
  <si>
    <t>SPANISH LANGUAGE INSTRUCTOR</t>
  </si>
  <si>
    <t>ADULT REFERENCE LIBRARIANS</t>
  </si>
  <si>
    <t>Providence Public Library</t>
  </si>
  <si>
    <t>Controller</t>
  </si>
  <si>
    <t>Director of Marketing</t>
  </si>
  <si>
    <t>Director of Facilities</t>
  </si>
  <si>
    <t>Children's Services Manager</t>
  </si>
  <si>
    <t>Info Services Librarian</t>
  </si>
  <si>
    <t>Dir of Program &amp; Exhibitions</t>
  </si>
  <si>
    <t>Info Services Specialist</t>
  </si>
  <si>
    <t>Curator of RI Collections</t>
  </si>
  <si>
    <t>Senior Info Services Specialist</t>
  </si>
  <si>
    <t>Training Specialist</t>
  </si>
  <si>
    <t>Head Curator of Collections</t>
  </si>
  <si>
    <t>Early Childhood Services Coordinator</t>
  </si>
  <si>
    <t>Director of Education</t>
  </si>
  <si>
    <t>HR Manager</t>
  </si>
  <si>
    <t>Head of Tech Services</t>
  </si>
  <si>
    <t>Tech Support Specialist</t>
  </si>
  <si>
    <t>Maintenance Assistant</t>
  </si>
  <si>
    <t>Chief of Staff</t>
  </si>
  <si>
    <t>Stack Clerk</t>
  </si>
  <si>
    <t>Admin Assistant</t>
  </si>
  <si>
    <t>Lead Adult Ed Teacher</t>
  </si>
  <si>
    <t>Director of Development</t>
  </si>
  <si>
    <t>Curatorial Assistant</t>
  </si>
  <si>
    <t>Grants Manager</t>
  </si>
  <si>
    <t>Director of Tech &amp; Info Services</t>
  </si>
  <si>
    <t>Program Coordinator</t>
  </si>
  <si>
    <t>Digital Content Manager</t>
  </si>
  <si>
    <t>Youth Educator</t>
  </si>
  <si>
    <t>Head Librarian Info Services</t>
  </si>
  <si>
    <t>Teacher, Lead ESOL</t>
  </si>
  <si>
    <t>Youth Educator/Librarian</t>
  </si>
  <si>
    <t>Development Coordinator</t>
  </si>
  <si>
    <t>Technical Specialist</t>
  </si>
  <si>
    <t>LL Coord/ESL Teacher</t>
  </si>
  <si>
    <t>Program Manager</t>
  </si>
  <si>
    <t>Tech Specialist</t>
  </si>
  <si>
    <t>Acquisitions/Catalog Librarian</t>
  </si>
  <si>
    <t>Rogers Free Library</t>
  </si>
  <si>
    <t>Technology/Communications Paraprofessional</t>
  </si>
  <si>
    <t>Outreach Librarian (Youth and Seniors)</t>
  </si>
  <si>
    <t>Page/Circulation Assistant</t>
  </si>
  <si>
    <t>Storyhour Specialsit</t>
  </si>
  <si>
    <t>Custodial Staff</t>
  </si>
  <si>
    <t>South Kingstown Public Library</t>
  </si>
  <si>
    <t>Central Services Librarian</t>
  </si>
  <si>
    <t>Reference/ILL Librarian</t>
  </si>
  <si>
    <t>Reference/Programming Librarian</t>
  </si>
  <si>
    <t>Administration IT</t>
  </si>
  <si>
    <t>Library Technical Assistant</t>
  </si>
  <si>
    <t>Facilities Superintendent</t>
  </si>
  <si>
    <t>Buildings Maintenance Technician</t>
  </si>
  <si>
    <t>Library assistant</t>
  </si>
  <si>
    <t>Tiverton Public Library</t>
  </si>
  <si>
    <t>Head of Patron and Branch Services</t>
  </si>
  <si>
    <t>Reference and Acquisitions Librarian</t>
  </si>
  <si>
    <t>Adult Services and Programs Librarian</t>
  </si>
  <si>
    <t>Office Administrator</t>
  </si>
  <si>
    <t>On-Call Library Assistant</t>
  </si>
  <si>
    <t>Warwick Public Library</t>
  </si>
  <si>
    <t>Librarian IV - Deputy Director</t>
  </si>
  <si>
    <t>Maintenance</t>
  </si>
  <si>
    <t>Shelver</t>
  </si>
  <si>
    <t>West Warwick Public Library</t>
  </si>
  <si>
    <t>ESL Coordinator</t>
  </si>
  <si>
    <t>Information Services Librarian</t>
  </si>
  <si>
    <t>ESL Teacher</t>
  </si>
  <si>
    <t>Information Services Assistant</t>
  </si>
  <si>
    <t>Westerly Public Library</t>
  </si>
  <si>
    <t>Collection Management Associate</t>
  </si>
  <si>
    <t>Adult Services Associate</t>
  </si>
  <si>
    <t>Young Adult Associate</t>
  </si>
  <si>
    <t>Technology and Innovation Coordinator</t>
  </si>
  <si>
    <t>Technology Associate</t>
  </si>
  <si>
    <t>Head of Marketing and Communications</t>
  </si>
  <si>
    <t>Programming Coordinator</t>
  </si>
  <si>
    <t>Facilities Manager</t>
  </si>
  <si>
    <t>Park Superintendent</t>
  </si>
  <si>
    <t>Head Groundskeeper</t>
  </si>
  <si>
    <t>Development Specialist</t>
  </si>
  <si>
    <t>Willett Free Library</t>
  </si>
  <si>
    <t>Woonsocket Harris Public Library</t>
  </si>
  <si>
    <t>Chief Information and Adult Services Librarian</t>
  </si>
  <si>
    <t>Chief Children's and Youth Services Librarian</t>
  </si>
  <si>
    <t>Reader's Advisor</t>
  </si>
  <si>
    <t>Reference Librarian Part-time</t>
  </si>
  <si>
    <t>Library Technical Aide</t>
  </si>
  <si>
    <t>Paraprofessional</t>
  </si>
  <si>
    <t>Assistant Children's Librarian</t>
  </si>
  <si>
    <t>Senior Library Assistant</t>
  </si>
  <si>
    <t>Junior Library Assistant</t>
  </si>
  <si>
    <t>Janitor/Security</t>
  </si>
  <si>
    <t>Library Assistant Part-time</t>
  </si>
  <si>
    <t>Children's Library Assistant Part-time</t>
  </si>
  <si>
    <t>Computer Literacy Coordinator</t>
  </si>
  <si>
    <t>City</t>
  </si>
  <si>
    <t>Central Falls</t>
  </si>
  <si>
    <t>Hopkinton</t>
  </si>
  <si>
    <t>Barrington</t>
  </si>
  <si>
    <t>Little Compton</t>
  </si>
  <si>
    <t>Richmond</t>
  </si>
  <si>
    <t>Coventry</t>
  </si>
  <si>
    <t>Cranston</t>
  </si>
  <si>
    <t>Charlestown</t>
  </si>
  <si>
    <t>Cumberland</t>
  </si>
  <si>
    <t>North Kingstown</t>
  </si>
  <si>
    <t>East Greenwich</t>
  </si>
  <si>
    <t>East Providence</t>
  </si>
  <si>
    <t>Exeter</t>
  </si>
  <si>
    <t>Warren</t>
  </si>
  <si>
    <t>Glocester</t>
  </si>
  <si>
    <t>Smithfield</t>
  </si>
  <si>
    <t>Scituate</t>
  </si>
  <si>
    <t>New Shoreham</t>
  </si>
  <si>
    <t>Jamestown</t>
  </si>
  <si>
    <t>Burrillville</t>
  </si>
  <si>
    <t>Foster</t>
  </si>
  <si>
    <t>Lincoln</t>
  </si>
  <si>
    <t>West Greenwich</t>
  </si>
  <si>
    <t>Johnston</t>
  </si>
  <si>
    <t>Maury Loontjens Memorial Library</t>
  </si>
  <si>
    <t>Narragansett</t>
  </si>
  <si>
    <t>North Providence</t>
  </si>
  <si>
    <t>Middletown</t>
  </si>
  <si>
    <t>Newport</t>
  </si>
  <si>
    <t>North Smithfield</t>
  </si>
  <si>
    <t>Pawtucket</t>
  </si>
  <si>
    <t>Warwick</t>
  </si>
  <si>
    <t>Portsmouth</t>
  </si>
  <si>
    <t>Providence</t>
  </si>
  <si>
    <t>Bristol</t>
  </si>
  <si>
    <t>South Kingstown</t>
  </si>
  <si>
    <t>Tiverton</t>
  </si>
  <si>
    <t>West Warwick</t>
  </si>
  <si>
    <t>Westerly</t>
  </si>
  <si>
    <t>Woonsocket</t>
  </si>
  <si>
    <t>OSL Population</t>
  </si>
  <si>
    <t>Hourly Rate Calculated by OLIS</t>
  </si>
  <si>
    <t>P/T Reference Librarian</t>
  </si>
  <si>
    <t>Circ Staff</t>
  </si>
  <si>
    <t>Storyhour Specialist</t>
  </si>
  <si>
    <t>Building and Grounds Supervisor</t>
  </si>
  <si>
    <t>Population</t>
  </si>
  <si>
    <t>FTEs</t>
  </si>
  <si>
    <t>ALA-MLS</t>
  </si>
  <si>
    <t>Total Librarians</t>
  </si>
  <si>
    <t>Other Paid Staff</t>
  </si>
  <si>
    <t>Total</t>
  </si>
  <si>
    <t>Average</t>
  </si>
  <si>
    <t>Median</t>
  </si>
  <si>
    <t>Libraries serving populations 50,000 +</t>
  </si>
  <si>
    <t>Libraries serving populations 20,000 - 49,999</t>
  </si>
  <si>
    <t>Libraries serving populations 10,000 - 19,999</t>
  </si>
  <si>
    <t>Libraries serving populations 5,000 - 9,999</t>
  </si>
  <si>
    <t>Libraries serving populations below 5,000</t>
  </si>
  <si>
    <t>Providence Community Library*</t>
  </si>
  <si>
    <t>Providence Public Library*</t>
  </si>
  <si>
    <t>Salary as % of Total Operating Expenditure</t>
  </si>
  <si>
    <t>Salary expenditures per capita</t>
  </si>
  <si>
    <t>% of staff w/MLS</t>
  </si>
  <si>
    <t>Salary expenditures</t>
  </si>
  <si>
    <t>Total Operating Expenditures</t>
  </si>
  <si>
    <t>Statewide</t>
  </si>
  <si>
    <t>MLS</t>
  </si>
  <si>
    <t>No. of Staff Employed per Category*</t>
  </si>
  <si>
    <t>Non-MLS</t>
  </si>
  <si>
    <t>High</t>
  </si>
  <si>
    <t>Low</t>
  </si>
  <si>
    <t>Size of Service Population</t>
  </si>
  <si>
    <t>No. of staff employed per category</t>
  </si>
  <si>
    <t>50,000 +</t>
  </si>
  <si>
    <t>20,000-49,999</t>
  </si>
  <si>
    <t>10,000-19,999</t>
  </si>
  <si>
    <t>5,000-9,999</t>
  </si>
  <si>
    <t>Below 5,000</t>
  </si>
  <si>
    <t>The Office of Library and Information Services (OLIS) participates in the national Public Libraries Survey (PLS), which is administered annually by the Institute of Museum and Library Services (IMLS). Data submitted to the PLS goes through a vetting process to ensure accuracy. Preliminary data is returned to the states annually, but is not considered finalized until published by IMLS. The data made available by OLIS through this statistical report is preliminary data, with a few corrected data points from individual libraries.</t>
  </si>
  <si>
    <t xml:space="preserve">OLIS uses service area population estimates created by Ocean State Libraries (OSL) to better reflect library service in municipalities with multiple library systems. These population numbers are based on the Census 2010 figures. </t>
  </si>
  <si>
    <t>Click on one of the links below or one of the tabs to view individual sheets.</t>
  </si>
  <si>
    <t>Hourly Rates</t>
  </si>
  <si>
    <t>Library Summary</t>
  </si>
  <si>
    <t>Library Summary by population</t>
  </si>
  <si>
    <t>Staff Measures</t>
  </si>
  <si>
    <t>Staff Measures by population</t>
  </si>
  <si>
    <t>Salary Ranges</t>
  </si>
  <si>
    <t>Salary Ranges by population</t>
  </si>
  <si>
    <t>All Data</t>
  </si>
  <si>
    <t>2020 Rhode Island Public Library Statistical Report:
Staffing and Salaries</t>
  </si>
  <si>
    <t>Release date: February 2021</t>
  </si>
  <si>
    <t xml:space="preserve">These data tables are part of a statistical report based on data collected in the 2020 Rhode Island Public Library Annual Survey. The full report is located on the Office of Library and Information Services (OLIS) website at http://www.olis.ri.gov/stats/pls/index.php. </t>
  </si>
  <si>
    <t>Data collected through the Annual Survey covers FY2020 (July 1, 2019 - June 30, 2020). The deadline for the report submission was October 2, 2020.</t>
  </si>
  <si>
    <t>To enhance comparability, OLIS has calculated hourly wage rates, based on a 52-week year, for positions where only annual salary information was provided. The data reflects salary information as of June 30, 2020.</t>
  </si>
  <si>
    <t>These data tables include summary statistics and performance measures calculated by OLIS. If you have questions about using the data, suggestions for improvements, or have developed analyses that would be helpful to the community, please contact Kelly Metzger, kelly.metzger@olis.ri.gov.</t>
  </si>
  <si>
    <t>Total ALA-MLS Hours</t>
  </si>
  <si>
    <t>ALA-MLS FTE (ALA-MLS Hours/40 hrs)</t>
  </si>
  <si>
    <t>Total Librarian Hours (with or without ALA-MLS)</t>
  </si>
  <si>
    <t>Total Librarians FTE (Total Librarian Hours/40hrs)</t>
  </si>
  <si>
    <t>Total Paid Employees FTE</t>
  </si>
  <si>
    <t>Salary expenditures per FTE*</t>
  </si>
  <si>
    <t>Total Librarians*</t>
  </si>
  <si>
    <r>
      <t>Population to FTE ratio</t>
    </r>
    <r>
      <rPr>
        <b/>
        <sz val="10"/>
        <rFont val="Calibri"/>
        <family val="2"/>
      </rPr>
      <t>†</t>
    </r>
  </si>
  <si>
    <r>
      <t>Population to FTE ratio</t>
    </r>
    <r>
      <rPr>
        <b/>
        <sz val="10"/>
        <rFont val="Calibri"/>
        <family val="2"/>
      </rPr>
      <t>‡</t>
    </r>
  </si>
  <si>
    <r>
      <rPr>
        <b/>
        <sz val="9"/>
        <rFont val="Calibri"/>
        <family val="2"/>
        <scheme val="minor"/>
      </rPr>
      <t>* Total Librarians</t>
    </r>
    <r>
      <rPr>
        <sz val="9"/>
        <rFont val="Calibri"/>
        <family val="2"/>
        <scheme val="minor"/>
      </rPr>
      <t xml:space="preserve"> - This data element includes persons with the title of librarian who do paid work that usually requires professional training and skill in the theoretical or scientific aspects of library work, or both, as distinct from its mechanical or clerical aspect. This data element also includes ALA-MLS. 
</t>
    </r>
    <r>
      <rPr>
        <b/>
        <sz val="9"/>
        <rFont val="Calibri"/>
        <family val="2"/>
        <scheme val="minor"/>
      </rPr>
      <t>† Population to FTE ratio</t>
    </r>
    <r>
      <rPr>
        <sz val="9"/>
        <rFont val="Calibri"/>
        <family val="2"/>
        <scheme val="minor"/>
      </rPr>
      <t xml:space="preserve"> </t>
    </r>
    <r>
      <rPr>
        <i/>
        <sz val="9"/>
        <rFont val="Calibri"/>
        <family val="2"/>
        <scheme val="minor"/>
      </rPr>
      <t xml:space="preserve">(OSL Service Population / Total Paid Employee FTE) - </t>
    </r>
    <r>
      <rPr>
        <sz val="9"/>
        <rFont val="Calibri"/>
        <family val="2"/>
        <scheme val="minor"/>
      </rPr>
      <t>This output measure shows how many people are served by one FTE employee.</t>
    </r>
  </si>
  <si>
    <r>
      <t>Total Paid Employees</t>
    </r>
    <r>
      <rPr>
        <b/>
        <sz val="10"/>
        <color theme="0"/>
        <rFont val="Calibri"/>
        <family val="2"/>
      </rPr>
      <t>†</t>
    </r>
  </si>
  <si>
    <r>
      <rPr>
        <b/>
        <sz val="9"/>
        <rFont val="Calibri"/>
        <family val="2"/>
        <scheme val="minor"/>
      </rPr>
      <t>Notes</t>
    </r>
    <r>
      <rPr>
        <sz val="9"/>
        <rFont val="Calibri"/>
        <family val="2"/>
        <scheme val="minor"/>
      </rPr>
      <t xml:space="preserve">
* Both Providence Community Library and Providence Public Library serve the total population of Providence. The population used for each library is the total population of Providence.
</t>
    </r>
    <r>
      <rPr>
        <b/>
        <sz val="9"/>
        <rFont val="Calibri"/>
        <family val="2"/>
      </rPr>
      <t xml:space="preserve">† </t>
    </r>
    <r>
      <rPr>
        <b/>
        <sz val="9"/>
        <rFont val="Calibri"/>
        <family val="2"/>
        <scheme val="minor"/>
      </rPr>
      <t>Total Librarians</t>
    </r>
    <r>
      <rPr>
        <sz val="9"/>
        <rFont val="Calibri"/>
        <family val="2"/>
        <scheme val="minor"/>
      </rPr>
      <t xml:space="preserve"> - This data element includes persons with the title of librarian who do paid work that usually requires professional training and skill in the theoretical or scientific aspects of library work, or both, as distinct from its mechanical or clerical aspect. This data element also includes ALA-MLS. 
</t>
    </r>
    <r>
      <rPr>
        <b/>
        <sz val="9"/>
        <rFont val="Calibri"/>
        <family val="2"/>
      </rPr>
      <t xml:space="preserve">‡ </t>
    </r>
    <r>
      <rPr>
        <b/>
        <sz val="9"/>
        <rFont val="Calibri"/>
        <family val="2"/>
        <scheme val="minor"/>
      </rPr>
      <t>Population to FTE ratio</t>
    </r>
    <r>
      <rPr>
        <sz val="9"/>
        <rFont val="Calibri"/>
        <family val="2"/>
        <scheme val="minor"/>
      </rPr>
      <t xml:space="preserve"> </t>
    </r>
    <r>
      <rPr>
        <i/>
        <sz val="9"/>
        <rFont val="Calibri"/>
        <family val="2"/>
        <scheme val="minor"/>
      </rPr>
      <t xml:space="preserve">(OSL Service Population / Total Paid Employees FTE) </t>
    </r>
    <r>
      <rPr>
        <sz val="9"/>
        <rFont val="Calibri"/>
        <family val="2"/>
        <scheme val="minor"/>
      </rPr>
      <t>- This output measure shows how many people are served by one FTE employee.</t>
    </r>
  </si>
  <si>
    <t>Total Paid Employees</t>
  </si>
  <si>
    <r>
      <t>Salary expenditures per FTE</t>
    </r>
    <r>
      <rPr>
        <b/>
        <sz val="10"/>
        <rFont val="Calibri"/>
        <family val="2"/>
      </rPr>
      <t>†</t>
    </r>
  </si>
  <si>
    <t>Job Category definitions</t>
  </si>
  <si>
    <r>
      <rPr>
        <b/>
        <sz val="9"/>
        <rFont val="Calibri"/>
        <family val="2"/>
        <scheme val="minor"/>
      </rPr>
      <t>*Salary expenditures per FTE</t>
    </r>
    <r>
      <rPr>
        <sz val="9"/>
        <rFont val="Calibri"/>
        <family val="2"/>
        <scheme val="minor"/>
      </rPr>
      <t xml:space="preserve"> </t>
    </r>
    <r>
      <rPr>
        <i/>
        <sz val="9"/>
        <rFont val="Calibri"/>
        <family val="2"/>
        <scheme val="minor"/>
      </rPr>
      <t xml:space="preserve">(Salary expenditures / Total Paid Employees FTE) - </t>
    </r>
    <r>
      <rPr>
        <sz val="9"/>
        <rFont val="Calibri"/>
        <family val="2"/>
        <scheme val="minor"/>
      </rPr>
      <t>This output measure shows the average salary expended for one FTE employee. FTE stands for Full Time Employment. IMLS has set 40 hours per week as the measure of FTE.</t>
    </r>
  </si>
  <si>
    <r>
      <t xml:space="preserve">* Both Providence Community Library and Providence Public Library serve the total population of Providence. The population used for each library is the total population of Providence.
</t>
    </r>
    <r>
      <rPr>
        <b/>
        <sz val="9"/>
        <rFont val="Calibri"/>
        <family val="2"/>
      </rPr>
      <t xml:space="preserve">† </t>
    </r>
    <r>
      <rPr>
        <b/>
        <sz val="9"/>
        <rFont val="Calibri"/>
        <family val="2"/>
        <scheme val="minor"/>
      </rPr>
      <t>Salary expenditures per FTE</t>
    </r>
    <r>
      <rPr>
        <sz val="9"/>
        <rFont val="Calibri"/>
        <family val="2"/>
        <scheme val="minor"/>
      </rPr>
      <t xml:space="preserve"> </t>
    </r>
    <r>
      <rPr>
        <i/>
        <sz val="9"/>
        <rFont val="Calibri"/>
        <family val="2"/>
        <scheme val="minor"/>
      </rPr>
      <t>(Salary expenditures / Total Paid Employees FTE)</t>
    </r>
    <r>
      <rPr>
        <sz val="9"/>
        <rFont val="Calibri"/>
        <family val="2"/>
        <scheme val="minor"/>
      </rPr>
      <t xml:space="preserve"> - This output measure shows the average salary expended for one FTE employee. FTE stands for Full Time Employment. IMLS has set 40 hours per week as the measure of FTE.
</t>
    </r>
  </si>
  <si>
    <t>Job Category Definitions</t>
  </si>
  <si>
    <r>
      <rPr>
        <b/>
        <sz val="10"/>
        <rFont val="Arial"/>
        <family val="2"/>
      </rPr>
      <t>Director:</t>
    </r>
    <r>
      <rPr>
        <sz val="10"/>
        <rFont val="Arial"/>
        <family val="2"/>
      </rPr>
      <t xml:space="preserve"> Chief administrative officer of the library or library system. Reports directly to a board of trustees. Plans and directs all aspects of the operation. May have job titles such as Librarian or Head Librarian. May represent the library to the community.</t>
    </r>
  </si>
  <si>
    <r>
      <rPr>
        <b/>
        <sz val="10"/>
        <rFont val="Arial"/>
        <family val="2"/>
      </rPr>
      <t>Deputy/Associate/Assistant Director</t>
    </r>
    <r>
      <rPr>
        <sz val="10"/>
        <rFont val="Arial"/>
        <family val="2"/>
      </rPr>
      <t>: Aids Director in planning and directing some or all aspects of the library or library system. May assume responsibilities in the absence of the Director.</t>
    </r>
  </si>
  <si>
    <r>
      <rPr>
        <b/>
        <sz val="10"/>
        <rFont val="Arial"/>
        <family val="2"/>
      </rPr>
      <t>Aide/Page</t>
    </r>
    <r>
      <rPr>
        <sz val="10"/>
        <rFont val="Arial"/>
      </rPr>
      <t>: Retrieves and returns materials to shelves and/or files. Reads and straightens shelves.</t>
    </r>
  </si>
  <si>
    <r>
      <rPr>
        <b/>
        <sz val="10"/>
        <rFont val="Arial"/>
        <family val="2"/>
      </rPr>
      <t>Office Staff:</t>
    </r>
    <r>
      <rPr>
        <sz val="10"/>
        <rFont val="Arial"/>
        <family val="2"/>
      </rPr>
      <t xml:space="preserve"> Includes Administrative Assistant, Bookkeeper, Clerk Typist, Secretary, and/or other similar job titles.</t>
    </r>
  </si>
  <si>
    <r>
      <rPr>
        <b/>
        <sz val="10"/>
        <rFont val="Arial"/>
        <family val="2"/>
      </rPr>
      <t>Buildings/Grounds Staff:</t>
    </r>
    <r>
      <rPr>
        <sz val="10"/>
        <rFont val="Arial"/>
        <family val="2"/>
      </rPr>
      <t xml:space="preserve"> Includes Maintenance, Security, Custodian, Groundskeeper, and/or other similar job titles.</t>
    </r>
  </si>
  <si>
    <r>
      <rPr>
        <b/>
        <sz val="10"/>
        <rFont val="Arial"/>
        <family val="2"/>
      </rPr>
      <t>Manager/Department Head</t>
    </r>
    <r>
      <rPr>
        <sz val="10"/>
        <rFont val="Arial"/>
        <family val="2"/>
      </rPr>
      <t>: Manages all operations of one service unit of a library system (e.g., Reference Dept., Technical Services Dept., Children's Dept., Development Office, Financial Office, Public Relations Office, Business Office).</t>
    </r>
    <r>
      <rPr>
        <i/>
        <sz val="10"/>
        <rFont val="Arial"/>
        <family val="2"/>
      </rPr>
      <t xml:space="preserve"> Data reported in this category include both MLS and non-MLS positions, which may impact salary data. Management positions were also reported in other categories for FY20.</t>
    </r>
  </si>
  <si>
    <r>
      <rPr>
        <b/>
        <sz val="10"/>
        <rFont val="Arial"/>
        <family val="2"/>
      </rPr>
      <t>Branch Librarian</t>
    </r>
    <r>
      <rPr>
        <sz val="10"/>
        <rFont val="Arial"/>
        <family val="2"/>
      </rPr>
      <t xml:space="preserve">: Includes experienced or entry-level professionals. May have supervisory responsibility for paraprofessional or clerical staff. These positions may be without responsibility for supervising other professional staff. </t>
    </r>
    <r>
      <rPr>
        <i/>
        <sz val="10"/>
        <rFont val="Arial"/>
        <family val="2"/>
      </rPr>
      <t>Data reported in this category include both MLS and non-MLS positions, which may impact salary data.</t>
    </r>
  </si>
  <si>
    <r>
      <rPr>
        <b/>
        <sz val="10"/>
        <rFont val="Arial"/>
        <family val="2"/>
      </rPr>
      <t>Technical Services Librarian</t>
    </r>
    <r>
      <rPr>
        <sz val="10"/>
        <rFont val="Arial"/>
        <family val="2"/>
      </rPr>
      <t xml:space="preserve">: Organizes all types of materials purchased by the library. May be responsible for providing access to shared resources through electronic networks. </t>
    </r>
    <r>
      <rPr>
        <i/>
        <sz val="10"/>
        <rFont val="Arial"/>
        <family val="2"/>
      </rPr>
      <t>Data reported in this category include both MLS and non-MLS positions, which may impact salary data.</t>
    </r>
  </si>
  <si>
    <r>
      <rPr>
        <b/>
        <sz val="10"/>
        <rFont val="Arial"/>
        <family val="2"/>
      </rPr>
      <t>Reference/Information Librarian</t>
    </r>
    <r>
      <rPr>
        <sz val="10"/>
        <rFont val="Arial"/>
        <family val="2"/>
      </rPr>
      <t xml:space="preserve">: Locates information for users or helps find answers to questions, and gives instruction about the use of sources in the library or available electronically. Makes decisions about acquiring sources or arranging for access to them. </t>
    </r>
    <r>
      <rPr>
        <i/>
        <sz val="10"/>
        <rFont val="Arial"/>
        <family val="2"/>
      </rPr>
      <t>Data reported in this category include both MLS and non-MLS positions, which may impact salary data.</t>
    </r>
  </si>
  <si>
    <r>
      <rPr>
        <b/>
        <sz val="10"/>
        <rFont val="Arial"/>
        <family val="2"/>
      </rPr>
      <t>Children's and/or Young Adult Services Librarian</t>
    </r>
    <r>
      <rPr>
        <sz val="10"/>
        <rFont val="Arial"/>
        <family val="2"/>
      </rPr>
      <t xml:space="preserve">: Plans and conducts library services for children and/or young adults. Advises users on library resources. Selects materials for the collection. May plan and conduct programs and outreach services. </t>
    </r>
    <r>
      <rPr>
        <i/>
        <sz val="10"/>
        <rFont val="Arial"/>
        <family val="2"/>
      </rPr>
      <t>Data reported in this category include both MLS and non-MLS positions, which may impact salary data.</t>
    </r>
  </si>
  <si>
    <r>
      <rPr>
        <b/>
        <sz val="10"/>
        <rFont val="Arial"/>
        <family val="2"/>
      </rPr>
      <t>Library Associate</t>
    </r>
    <r>
      <rPr>
        <sz val="10"/>
        <rFont val="Arial"/>
        <family val="2"/>
      </rPr>
      <t xml:space="preserve">: Performs circulation, processing, or public services duties under professional supervision. Through experience and education, they have assumed supervisory responsibility for subordinate staff. </t>
    </r>
    <r>
      <rPr>
        <i/>
        <sz val="10"/>
        <rFont val="Arial"/>
        <family val="2"/>
      </rPr>
      <t>Data reported in this category include both MLS and non-MLS positions, which may impact salary data.</t>
    </r>
  </si>
  <si>
    <r>
      <rPr>
        <b/>
        <sz val="10"/>
        <rFont val="Arial"/>
        <family val="2"/>
      </rPr>
      <t>Library Technician:</t>
    </r>
    <r>
      <rPr>
        <sz val="10"/>
        <rFont val="Arial"/>
        <family val="2"/>
      </rPr>
      <t xml:space="preserve"> Performs circulation, processing, or public services of a complex technical nature under supervision. The minimal educational qualification for the job category is high school graduation. Positions here typically do not include supervisory responsibilities. </t>
    </r>
    <r>
      <rPr>
        <i/>
        <sz val="10"/>
        <rFont val="Arial"/>
        <family val="2"/>
      </rPr>
      <t>Data reported in this category include both MLS and non-MLS positions, which may impact salary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</si>
</sst>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_(&quot;$&quot;* #,##0_);_(&quot;$&quot;* \(#,##0\);_(&quot;$&quot;* &quot;-&quot;??_);_(@_)"/>
  </numFmts>
  <fonts count="22" x14ac:knownFonts="1">
    <font>
      <sz val="10"/>
      <name val="Arial"/>
    </font>
    <font>
      <sz val="11"/>
      <color theme="1"/>
      <name val="Calibri"/>
      <family val="2"/>
      <scheme val="minor"/>
    </font>
    <font>
      <sz val="10"/>
      <name val="Arial"/>
      <family val="2"/>
    </font>
    <font>
      <b/>
      <sz val="10"/>
      <color theme="0"/>
      <name val="Calibri"/>
      <family val="2"/>
      <scheme val="minor"/>
    </font>
    <font>
      <sz val="10"/>
      <name val="Calibri"/>
      <family val="2"/>
      <scheme val="minor"/>
    </font>
    <font>
      <b/>
      <sz val="10"/>
      <name val="Calibri"/>
      <family val="2"/>
      <scheme val="minor"/>
    </font>
    <font>
      <sz val="10"/>
      <name val="Arial"/>
    </font>
    <font>
      <b/>
      <sz val="11"/>
      <color theme="0"/>
      <name val="Calibri"/>
      <family val="2"/>
      <scheme val="minor"/>
    </font>
    <font>
      <sz val="11"/>
      <name val="Calibri"/>
      <family val="2"/>
      <scheme val="minor"/>
    </font>
    <font>
      <b/>
      <sz val="11"/>
      <name val="Calibri"/>
      <family val="2"/>
      <scheme val="minor"/>
    </font>
    <font>
      <u/>
      <sz val="10"/>
      <color theme="10"/>
      <name val="Arial"/>
    </font>
    <font>
      <u/>
      <sz val="10"/>
      <color theme="10"/>
      <name val="Arial"/>
      <family val="2"/>
    </font>
    <font>
      <b/>
      <sz val="10"/>
      <name val="Calibri"/>
      <family val="2"/>
    </font>
    <font>
      <b/>
      <sz val="10"/>
      <color theme="0"/>
      <name val="Calibri"/>
      <family val="2"/>
    </font>
    <font>
      <sz val="9"/>
      <name val="Calibri"/>
      <family val="2"/>
      <scheme val="minor"/>
    </font>
    <font>
      <b/>
      <sz val="9"/>
      <name val="Calibri"/>
      <family val="2"/>
      <scheme val="minor"/>
    </font>
    <font>
      <i/>
      <sz val="9"/>
      <name val="Calibri"/>
      <family val="2"/>
      <scheme val="minor"/>
    </font>
    <font>
      <b/>
      <sz val="9"/>
      <name val="Calibri"/>
      <family val="2"/>
    </font>
    <font>
      <u/>
      <sz val="10"/>
      <color theme="0"/>
      <name val="Arial"/>
      <family val="2"/>
    </font>
    <font>
      <b/>
      <sz val="10"/>
      <name val="Arial"/>
      <family val="2"/>
    </font>
    <font>
      <b/>
      <sz val="11"/>
      <name val="Arial"/>
      <family val="2"/>
    </font>
    <font>
      <i/>
      <sz val="10"/>
      <name val="Arial"/>
      <family val="2"/>
    </font>
  </fonts>
  <fills count="7">
    <fill>
      <patternFill patternType="none"/>
    </fill>
    <fill>
      <patternFill patternType="gray125"/>
    </fill>
    <fill>
      <patternFill patternType="solid">
        <fgColor theme="8" tint="-0.24997711111789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bgColor indexed="64"/>
      </patternFill>
    </fill>
  </fills>
  <borders count="22">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0">
    <xf numFmtId="0" fontId="0" fillId="0" borderId="0"/>
    <xf numFmtId="44" fontId="2" fillId="0" borderId="0" applyFont="0" applyFill="0" applyBorder="0" applyAlignment="0" applyProtection="0"/>
    <xf numFmtId="0" fontId="2" fillId="0" borderId="0" applyNumberFormat="0" applyFont="0" applyFill="0" applyBorder="0" applyProtection="0">
      <alignment horizontal="left" vertical="center"/>
    </xf>
    <xf numFmtId="3" fontId="2" fillId="0" borderId="0" applyFont="0" applyFill="0" applyBorder="0" applyAlignment="0" applyProtection="0"/>
    <xf numFmtId="14" fontId="2" fillId="0" borderId="0" applyFont="0" applyFill="0" applyBorder="0" applyAlignment="0" applyProtection="0"/>
    <xf numFmtId="9" fontId="6" fillId="0" borderId="0" applyFont="0" applyFill="0" applyBorder="0" applyAlignment="0" applyProtection="0"/>
    <xf numFmtId="0" fontId="2" fillId="0" borderId="0"/>
    <xf numFmtId="44" fontId="2"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219">
    <xf numFmtId="0" fontId="0" fillId="0" borderId="0" xfId="0"/>
    <xf numFmtId="0" fontId="0" fillId="0" borderId="0" xfId="0" applyBorder="1"/>
    <xf numFmtId="3" fontId="4" fillId="0" borderId="0" xfId="3" applyFont="1"/>
    <xf numFmtId="0" fontId="4" fillId="0" borderId="0" xfId="0" applyFont="1"/>
    <xf numFmtId="0" fontId="4" fillId="0" borderId="0" xfId="0" applyFont="1" applyAlignment="1">
      <alignment horizontal="center" vertical="center" wrapText="1"/>
    </xf>
    <xf numFmtId="3" fontId="4" fillId="0" borderId="0" xfId="0" applyNumberFormat="1" applyFont="1"/>
    <xf numFmtId="0" fontId="4" fillId="0" borderId="0" xfId="2" applyFont="1">
      <alignment horizontal="left" vertical="center"/>
    </xf>
    <xf numFmtId="44" fontId="4" fillId="0" borderId="0" xfId="1" applyFont="1" applyAlignment="1">
      <alignment horizontal="left" vertical="center"/>
    </xf>
    <xf numFmtId="0" fontId="4" fillId="0" borderId="0" xfId="2" applyFont="1" applyAlignment="1">
      <alignment horizontal="center" vertical="center"/>
    </xf>
    <xf numFmtId="166" fontId="4" fillId="0" borderId="0" xfId="1" applyNumberFormat="1" applyFont="1" applyAlignment="1">
      <alignment horizontal="left" vertical="center"/>
    </xf>
    <xf numFmtId="44" fontId="4" fillId="0" borderId="0" xfId="1" applyNumberFormat="1" applyFont="1" applyAlignment="1">
      <alignment horizontal="left" vertical="center"/>
    </xf>
    <xf numFmtId="0" fontId="4" fillId="0" borderId="0" xfId="0" applyFont="1" applyBorder="1"/>
    <xf numFmtId="0" fontId="4" fillId="0" borderId="0" xfId="2" applyFont="1" applyBorder="1">
      <alignment horizontal="left" vertical="center"/>
    </xf>
    <xf numFmtId="166" fontId="4" fillId="0" borderId="0" xfId="1" applyNumberFormat="1" applyFont="1" applyBorder="1" applyAlignment="1">
      <alignment horizontal="left" vertical="center"/>
    </xf>
    <xf numFmtId="3" fontId="4" fillId="0" borderId="0" xfId="0" applyNumberFormat="1" applyFont="1" applyBorder="1"/>
    <xf numFmtId="0" fontId="4" fillId="0" borderId="0" xfId="2" applyFont="1" applyBorder="1" applyAlignment="1">
      <alignment horizontal="center" vertical="center"/>
    </xf>
    <xf numFmtId="165" fontId="4" fillId="0" borderId="0" xfId="0" applyNumberFormat="1" applyFont="1"/>
    <xf numFmtId="14" fontId="4" fillId="0" borderId="0" xfId="4" applyFont="1"/>
    <xf numFmtId="44" fontId="4" fillId="0" borderId="0" xfId="1" applyNumberFormat="1" applyFont="1" applyBorder="1" applyAlignment="1">
      <alignment horizontal="left" vertical="center"/>
    </xf>
    <xf numFmtId="0" fontId="4" fillId="0" borderId="1" xfId="0" applyFont="1" applyBorder="1"/>
    <xf numFmtId="3" fontId="4" fillId="0" borderId="1" xfId="0" applyNumberFormat="1" applyFont="1" applyBorder="1"/>
    <xf numFmtId="0" fontId="4" fillId="0" borderId="1" xfId="2" applyFont="1" applyBorder="1">
      <alignment horizontal="left" vertical="center"/>
    </xf>
    <xf numFmtId="44" fontId="4" fillId="0" borderId="1" xfId="1" applyNumberFormat="1" applyFont="1" applyBorder="1" applyAlignment="1">
      <alignment horizontal="left" vertical="center"/>
    </xf>
    <xf numFmtId="0" fontId="4" fillId="0" borderId="1" xfId="2" applyFont="1" applyBorder="1" applyAlignment="1">
      <alignment horizontal="center" vertical="center"/>
    </xf>
    <xf numFmtId="166" fontId="4" fillId="0" borderId="1" xfId="1" applyNumberFormat="1" applyFont="1" applyBorder="1" applyAlignment="1">
      <alignment horizontal="left" vertical="center"/>
    </xf>
    <xf numFmtId="0" fontId="4" fillId="0" borderId="0" xfId="0" applyFont="1" applyFill="1"/>
    <xf numFmtId="164" fontId="4" fillId="0" borderId="0" xfId="1" applyNumberFormat="1" applyFont="1" applyAlignment="1">
      <alignment horizontal="center" vertical="center"/>
    </xf>
    <xf numFmtId="0" fontId="4" fillId="0" borderId="0" xfId="2" applyFont="1" applyAlignment="1">
      <alignment horizontal="right" vertical="center"/>
    </xf>
    <xf numFmtId="0" fontId="4" fillId="0" borderId="0" xfId="2" applyFont="1" applyBorder="1" applyAlignment="1">
      <alignment horizontal="right" vertical="center"/>
    </xf>
    <xf numFmtId="0" fontId="4" fillId="0" borderId="0" xfId="0" applyFont="1" applyFill="1" applyBorder="1"/>
    <xf numFmtId="44" fontId="4" fillId="0" borderId="0" xfId="1" applyFont="1"/>
    <xf numFmtId="44" fontId="4" fillId="0" borderId="0" xfId="1" applyFont="1" applyAlignment="1">
      <alignment horizontal="center"/>
    </xf>
    <xf numFmtId="164" fontId="4" fillId="0" borderId="0" xfId="2" applyNumberFormat="1" applyFont="1" applyAlignment="1">
      <alignment horizontal="center" vertical="center"/>
    </xf>
    <xf numFmtId="164" fontId="4" fillId="0" borderId="0" xfId="2" applyNumberFormat="1" applyFont="1" applyBorder="1" applyAlignment="1">
      <alignment horizontal="center" vertical="center"/>
    </xf>
    <xf numFmtId="0" fontId="4" fillId="0" borderId="0" xfId="0" applyFont="1" applyAlignment="1">
      <alignment horizontal="center"/>
    </xf>
    <xf numFmtId="3" fontId="4" fillId="0" borderId="0" xfId="3" applyFont="1" applyAlignment="1">
      <alignment horizontal="center"/>
    </xf>
    <xf numFmtId="3" fontId="4" fillId="0" borderId="0" xfId="3" applyFont="1" applyBorder="1" applyAlignment="1">
      <alignment horizontal="center"/>
    </xf>
    <xf numFmtId="3" fontId="4" fillId="0" borderId="1" xfId="3" applyFont="1" applyBorder="1" applyAlignment="1">
      <alignment horizontal="center"/>
    </xf>
    <xf numFmtId="0" fontId="3" fillId="2" borderId="0" xfId="0" applyFont="1" applyFill="1" applyAlignment="1">
      <alignment horizontal="center" vertical="center" wrapText="1"/>
    </xf>
    <xf numFmtId="3" fontId="3" fillId="2" borderId="0" xfId="0" applyNumberFormat="1" applyFont="1" applyFill="1" applyAlignment="1">
      <alignment vertical="center"/>
    </xf>
    <xf numFmtId="0" fontId="5" fillId="3" borderId="0" xfId="0" applyFont="1" applyFill="1" applyAlignment="1">
      <alignment horizontal="center" vertical="center" wrapText="1"/>
    </xf>
    <xf numFmtId="44" fontId="4" fillId="0" borderId="0" xfId="1" applyFont="1" applyBorder="1" applyAlignment="1">
      <alignment horizontal="left" vertical="center"/>
    </xf>
    <xf numFmtId="44" fontId="4" fillId="0" borderId="1" xfId="1" applyFont="1" applyBorder="1" applyAlignment="1">
      <alignment horizontal="left" vertical="center"/>
    </xf>
    <xf numFmtId="3" fontId="4" fillId="0" borderId="0" xfId="0" applyNumberFormat="1" applyFont="1" applyAlignment="1">
      <alignment horizontal="right"/>
    </xf>
    <xf numFmtId="3" fontId="4" fillId="0" borderId="0" xfId="0" applyNumberFormat="1" applyFont="1" applyBorder="1" applyAlignment="1">
      <alignment horizontal="right"/>
    </xf>
    <xf numFmtId="3" fontId="4" fillId="0" borderId="1" xfId="0" applyNumberFormat="1" applyFont="1" applyBorder="1" applyAlignment="1">
      <alignment horizontal="right"/>
    </xf>
    <xf numFmtId="0" fontId="4" fillId="0" borderId="0" xfId="0" applyFont="1" applyAlignment="1">
      <alignment horizontal="right"/>
    </xf>
    <xf numFmtId="44" fontId="4" fillId="0" borderId="0" xfId="2" applyNumberFormat="1" applyFont="1">
      <alignment horizontal="left" vertical="center"/>
    </xf>
    <xf numFmtId="44" fontId="4" fillId="0" borderId="0" xfId="2" applyNumberFormat="1" applyFont="1" applyBorder="1">
      <alignment horizontal="left" vertical="center"/>
    </xf>
    <xf numFmtId="44" fontId="4" fillId="0" borderId="0" xfId="1" applyFont="1" applyFill="1" applyBorder="1" applyAlignment="1">
      <alignment horizontal="left" vertical="center"/>
    </xf>
    <xf numFmtId="0" fontId="4" fillId="0" borderId="0" xfId="2" applyFont="1" applyFill="1" applyBorder="1" applyAlignment="1">
      <alignment horizontal="center" vertical="center"/>
    </xf>
    <xf numFmtId="166" fontId="4" fillId="0" borderId="0" xfId="1" applyNumberFormat="1" applyFont="1" applyFill="1" applyBorder="1" applyAlignment="1">
      <alignment horizontal="left" vertical="center"/>
    </xf>
    <xf numFmtId="44" fontId="4" fillId="0" borderId="0" xfId="1" applyFont="1" applyFill="1" applyAlignment="1">
      <alignment horizontal="left" vertical="center"/>
    </xf>
    <xf numFmtId="0" fontId="4" fillId="0" borderId="0" xfId="2" applyFont="1" applyFill="1" applyAlignment="1">
      <alignment horizontal="center" vertical="center"/>
    </xf>
    <xf numFmtId="166" fontId="4" fillId="0" borderId="0" xfId="1" applyNumberFormat="1" applyFont="1" applyFill="1" applyAlignment="1">
      <alignment horizontal="left" vertical="center"/>
    </xf>
    <xf numFmtId="0" fontId="4" fillId="0" borderId="1" xfId="0" applyFont="1" applyFill="1" applyBorder="1"/>
    <xf numFmtId="0" fontId="4" fillId="0" borderId="0" xfId="2" applyFont="1" applyFill="1" applyBorder="1">
      <alignment horizontal="left" vertical="center"/>
    </xf>
    <xf numFmtId="3" fontId="4" fillId="0" borderId="0" xfId="3" applyFont="1" applyFill="1" applyBorder="1" applyAlignment="1">
      <alignment horizontal="center"/>
    </xf>
    <xf numFmtId="0" fontId="4" fillId="0" borderId="0" xfId="2" applyFont="1" applyFill="1">
      <alignment horizontal="left" vertical="center"/>
    </xf>
    <xf numFmtId="3" fontId="4" fillId="0" borderId="0" xfId="3" applyFont="1" applyFill="1" applyAlignment="1">
      <alignment horizontal="center"/>
    </xf>
    <xf numFmtId="3" fontId="4" fillId="0" borderId="0" xfId="0" applyNumberFormat="1" applyFont="1" applyFill="1" applyAlignment="1">
      <alignment horizontal="right"/>
    </xf>
    <xf numFmtId="3" fontId="4" fillId="0" borderId="0" xfId="0" applyNumberFormat="1" applyFont="1" applyFill="1" applyBorder="1" applyAlignment="1">
      <alignment horizontal="right"/>
    </xf>
    <xf numFmtId="44" fontId="4" fillId="0" borderId="1" xfId="1" applyFont="1" applyFill="1" applyBorder="1" applyAlignment="1">
      <alignment horizontal="left" vertical="center"/>
    </xf>
    <xf numFmtId="0" fontId="4" fillId="0" borderId="1" xfId="2" applyFont="1" applyFill="1" applyBorder="1" applyAlignment="1">
      <alignment horizontal="center" vertical="center"/>
    </xf>
    <xf numFmtId="166" fontId="4" fillId="0" borderId="1" xfId="1" applyNumberFormat="1" applyFont="1" applyFill="1" applyBorder="1" applyAlignment="1">
      <alignment horizontal="left" vertical="center"/>
    </xf>
    <xf numFmtId="0" fontId="4" fillId="0" borderId="1" xfId="2" applyFont="1" applyBorder="1" applyAlignment="1">
      <alignment horizontal="right" vertical="center"/>
    </xf>
    <xf numFmtId="0" fontId="4" fillId="0" borderId="1" xfId="2" applyFont="1" applyFill="1" applyBorder="1">
      <alignment horizontal="left" vertical="center"/>
    </xf>
    <xf numFmtId="3" fontId="4" fillId="0" borderId="1" xfId="3" applyFont="1" applyFill="1" applyBorder="1" applyAlignment="1">
      <alignment horizontal="center"/>
    </xf>
    <xf numFmtId="0" fontId="4" fillId="0" borderId="1" xfId="2" applyFont="1" applyFill="1" applyBorder="1" applyAlignment="1">
      <alignment horizontal="right" vertical="center"/>
    </xf>
    <xf numFmtId="166" fontId="4" fillId="0" borderId="0" xfId="1" applyNumberFormat="1" applyFont="1"/>
    <xf numFmtId="3" fontId="4" fillId="0" borderId="0" xfId="0" applyNumberFormat="1" applyFont="1" applyAlignment="1">
      <alignment horizontal="center"/>
    </xf>
    <xf numFmtId="3"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3" fontId="4" fillId="0" borderId="0" xfId="0" applyNumberFormat="1" applyFont="1" applyBorder="1" applyAlignment="1">
      <alignment horizontal="center"/>
    </xf>
    <xf numFmtId="4" fontId="4" fillId="0" borderId="0" xfId="0" applyNumberFormat="1" applyFont="1" applyBorder="1" applyAlignment="1">
      <alignment horizontal="center"/>
    </xf>
    <xf numFmtId="0" fontId="3" fillId="5"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3" fontId="3" fillId="2"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4" fillId="0" borderId="3" xfId="0" applyFont="1" applyBorder="1"/>
    <xf numFmtId="3" fontId="4" fillId="0" borderId="4" xfId="3" applyFont="1" applyBorder="1" applyAlignment="1">
      <alignment horizontal="center"/>
    </xf>
    <xf numFmtId="0" fontId="4" fillId="0" borderId="3" xfId="0" applyFont="1" applyFill="1" applyBorder="1"/>
    <xf numFmtId="0" fontId="4" fillId="4" borderId="3" xfId="0" applyFont="1" applyFill="1" applyBorder="1"/>
    <xf numFmtId="0" fontId="4" fillId="4" borderId="0" xfId="0" applyFont="1" applyFill="1" applyBorder="1"/>
    <xf numFmtId="3" fontId="4" fillId="4" borderId="0" xfId="0" applyNumberFormat="1" applyFont="1" applyFill="1" applyBorder="1" applyAlignment="1">
      <alignment horizontal="center"/>
    </xf>
    <xf numFmtId="0" fontId="4" fillId="4" borderId="0" xfId="0" applyFont="1" applyFill="1" applyBorder="1" applyAlignment="1">
      <alignment horizontal="center"/>
    </xf>
    <xf numFmtId="0" fontId="4" fillId="4" borderId="4" xfId="0" applyFont="1" applyFill="1" applyBorder="1" applyAlignment="1">
      <alignment horizontal="center"/>
    </xf>
    <xf numFmtId="0" fontId="5" fillId="0" borderId="5" xfId="0" applyFont="1" applyBorder="1"/>
    <xf numFmtId="0" fontId="0" fillId="0" borderId="5" xfId="0" applyBorder="1"/>
    <xf numFmtId="0" fontId="5" fillId="0" borderId="2" xfId="0" applyFont="1" applyBorder="1"/>
    <xf numFmtId="3" fontId="5" fillId="0" borderId="2" xfId="0" applyNumberFormat="1" applyFont="1" applyBorder="1" applyAlignment="1">
      <alignment horizontal="center"/>
    </xf>
    <xf numFmtId="4" fontId="5" fillId="0" borderId="2" xfId="0" applyNumberFormat="1" applyFont="1" applyBorder="1" applyAlignment="1">
      <alignment horizontal="center"/>
    </xf>
    <xf numFmtId="9" fontId="4" fillId="0" borderId="0" xfId="5" applyFont="1" applyBorder="1" applyAlignment="1">
      <alignment horizontal="center" vertical="center"/>
    </xf>
    <xf numFmtId="166" fontId="4" fillId="0" borderId="0" xfId="1" applyNumberFormat="1" applyFont="1" applyBorder="1" applyAlignment="1">
      <alignment horizontal="center" vertical="center"/>
    </xf>
    <xf numFmtId="166" fontId="4" fillId="0" borderId="0" xfId="1" applyNumberFormat="1" applyFont="1" applyBorder="1" applyAlignment="1">
      <alignment horizontal="center"/>
    </xf>
    <xf numFmtId="166" fontId="4" fillId="0" borderId="0" xfId="1" applyNumberFormat="1" applyFont="1" applyFill="1" applyBorder="1" applyAlignment="1">
      <alignment horizontal="center"/>
    </xf>
    <xf numFmtId="166" fontId="4" fillId="4" borderId="0" xfId="1" applyNumberFormat="1" applyFont="1" applyFill="1" applyBorder="1" applyAlignment="1">
      <alignment horizontal="center"/>
    </xf>
    <xf numFmtId="166" fontId="4" fillId="0" borderId="0" xfId="1" applyNumberFormat="1" applyFont="1" applyAlignment="1">
      <alignment horizontal="center"/>
    </xf>
    <xf numFmtId="9" fontId="4" fillId="0" borderId="0" xfId="5" applyFont="1" applyAlignment="1">
      <alignment horizontal="center" vertical="center"/>
    </xf>
    <xf numFmtId="44" fontId="4" fillId="0" borderId="0" xfId="3" applyNumberFormat="1" applyFont="1"/>
    <xf numFmtId="166" fontId="3" fillId="2" borderId="2" xfId="1"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166" fontId="5" fillId="0" borderId="2" xfId="1" applyNumberFormat="1" applyFont="1" applyBorder="1" applyAlignment="1">
      <alignment horizontal="center"/>
    </xf>
    <xf numFmtId="3" fontId="5" fillId="0" borderId="6" xfId="0" applyNumberFormat="1" applyFont="1" applyBorder="1" applyAlignment="1">
      <alignment horizontal="center"/>
    </xf>
    <xf numFmtId="9" fontId="5" fillId="0" borderId="2" xfId="5" applyFont="1" applyBorder="1" applyAlignment="1">
      <alignment horizontal="center"/>
    </xf>
    <xf numFmtId="44" fontId="5" fillId="0" borderId="2" xfId="1" applyFont="1" applyBorder="1" applyAlignment="1">
      <alignment horizontal="center"/>
    </xf>
    <xf numFmtId="166" fontId="5" fillId="0" borderId="6" xfId="1" applyNumberFormat="1" applyFont="1" applyBorder="1" applyAlignment="1">
      <alignment horizontal="center"/>
    </xf>
    <xf numFmtId="0" fontId="4" fillId="0" borderId="9" xfId="0" applyFont="1" applyBorder="1"/>
    <xf numFmtId="0" fontId="4" fillId="0" borderId="5" xfId="0" applyFont="1" applyBorder="1"/>
    <xf numFmtId="3" fontId="4" fillId="0" borderId="5" xfId="0" applyNumberFormat="1" applyFont="1" applyBorder="1" applyAlignment="1">
      <alignment horizontal="center"/>
    </xf>
    <xf numFmtId="3" fontId="4" fillId="0" borderId="5" xfId="3" applyFont="1" applyBorder="1" applyAlignment="1">
      <alignment horizontal="center"/>
    </xf>
    <xf numFmtId="9" fontId="4" fillId="0" borderId="5" xfId="5" applyFont="1" applyBorder="1" applyAlignment="1">
      <alignment horizontal="center" vertical="center"/>
    </xf>
    <xf numFmtId="166" fontId="4" fillId="0" borderId="5" xfId="1" applyNumberFormat="1" applyFont="1" applyBorder="1" applyAlignment="1">
      <alignment horizontal="center" vertical="center"/>
    </xf>
    <xf numFmtId="44" fontId="4" fillId="0" borderId="5" xfId="3" applyNumberFormat="1" applyFont="1" applyBorder="1"/>
    <xf numFmtId="166" fontId="4" fillId="0" borderId="5" xfId="1" applyNumberFormat="1" applyFont="1" applyBorder="1"/>
    <xf numFmtId="4" fontId="4" fillId="0" borderId="5" xfId="0" applyNumberFormat="1" applyFont="1" applyBorder="1" applyAlignment="1">
      <alignment horizontal="center"/>
    </xf>
    <xf numFmtId="0" fontId="4" fillId="0" borderId="5" xfId="2" applyFont="1" applyBorder="1" applyAlignment="1">
      <alignment horizontal="center" vertical="center"/>
    </xf>
    <xf numFmtId="44" fontId="4" fillId="0" borderId="0" xfId="3" applyNumberFormat="1" applyFont="1" applyBorder="1"/>
    <xf numFmtId="166" fontId="4" fillId="0" borderId="4" xfId="1" applyNumberFormat="1" applyFont="1" applyBorder="1"/>
    <xf numFmtId="166" fontId="4" fillId="4" borderId="4" xfId="0" applyNumberFormat="1" applyFont="1" applyFill="1" applyBorder="1"/>
    <xf numFmtId="0" fontId="7" fillId="2" borderId="0" xfId="6" applyFont="1" applyFill="1" applyAlignment="1">
      <alignment horizontal="center" vertical="center" wrapText="1"/>
    </xf>
    <xf numFmtId="0" fontId="8" fillId="0" borderId="0" xfId="6" applyFont="1"/>
    <xf numFmtId="0" fontId="8" fillId="0" borderId="0" xfId="6" applyFont="1" applyAlignment="1">
      <alignment horizontal="center"/>
    </xf>
    <xf numFmtId="44" fontId="8" fillId="0" borderId="0" xfId="1" applyFont="1"/>
    <xf numFmtId="0" fontId="1" fillId="4" borderId="0" xfId="6" applyFont="1" applyFill="1"/>
    <xf numFmtId="0" fontId="8" fillId="4" borderId="0" xfId="6" applyFont="1" applyFill="1" applyAlignment="1">
      <alignment horizontal="center"/>
    </xf>
    <xf numFmtId="44" fontId="8" fillId="4" borderId="0" xfId="1" applyFont="1" applyFill="1"/>
    <xf numFmtId="0" fontId="1" fillId="0" borderId="0" xfId="6" applyFont="1"/>
    <xf numFmtId="0" fontId="8" fillId="4" borderId="0" xfId="6" applyFont="1" applyFill="1"/>
    <xf numFmtId="3" fontId="4" fillId="0" borderId="0" xfId="0" applyNumberFormat="1" applyFont="1" applyFill="1"/>
    <xf numFmtId="3" fontId="4" fillId="0" borderId="1" xfId="0" applyNumberFormat="1" applyFont="1" applyFill="1" applyBorder="1"/>
    <xf numFmtId="3" fontId="4" fillId="0" borderId="1" xfId="0" applyNumberFormat="1" applyFont="1" applyFill="1" applyBorder="1" applyAlignment="1">
      <alignment horizontal="right"/>
    </xf>
    <xf numFmtId="0" fontId="7" fillId="2" borderId="0" xfId="6" applyFont="1" applyFill="1" applyAlignment="1">
      <alignment horizontal="center" vertical="center"/>
    </xf>
    <xf numFmtId="0" fontId="9" fillId="0" borderId="5" xfId="6" applyFont="1" applyBorder="1"/>
    <xf numFmtId="0" fontId="8" fillId="0" borderId="5" xfId="6" applyFont="1" applyBorder="1"/>
    <xf numFmtId="44" fontId="8" fillId="4" borderId="0" xfId="7" applyFont="1" applyFill="1"/>
    <xf numFmtId="44" fontId="8" fillId="0" borderId="0" xfId="7" applyFont="1"/>
    <xf numFmtId="0" fontId="8" fillId="0" borderId="5" xfId="6" applyFont="1" applyBorder="1" applyAlignment="1">
      <alignment horizontal="center"/>
    </xf>
    <xf numFmtId="0" fontId="3" fillId="2" borderId="2" xfId="0" applyFont="1" applyFill="1" applyBorder="1" applyAlignment="1">
      <alignment horizontal="center" vertical="center" wrapText="1"/>
    </xf>
    <xf numFmtId="0" fontId="0" fillId="6" borderId="10" xfId="0" applyFill="1" applyBorder="1"/>
    <xf numFmtId="0" fontId="9" fillId="0" borderId="0" xfId="0" applyFont="1" applyAlignment="1">
      <alignment vertical="center"/>
    </xf>
    <xf numFmtId="0" fontId="0" fillId="6" borderId="13" xfId="0" applyFill="1" applyBorder="1"/>
    <xf numFmtId="0" fontId="0" fillId="6" borderId="0" xfId="0" applyFill="1"/>
    <xf numFmtId="0" fontId="0" fillId="6" borderId="14" xfId="0" applyFill="1" applyBorder="1"/>
    <xf numFmtId="0" fontId="2" fillId="6" borderId="0" xfId="0" applyFont="1" applyFill="1"/>
    <xf numFmtId="0" fontId="0" fillId="6" borderId="13" xfId="0" applyFill="1" applyBorder="1" applyAlignment="1">
      <alignment vertical="center"/>
    </xf>
    <xf numFmtId="0" fontId="0" fillId="0" borderId="0" xfId="0" applyAlignment="1">
      <alignment vertical="center"/>
    </xf>
    <xf numFmtId="0" fontId="0" fillId="6" borderId="0" xfId="0" applyFill="1" applyAlignment="1">
      <alignment horizontal="left" vertical="center" wrapText="1"/>
    </xf>
    <xf numFmtId="0" fontId="0" fillId="6" borderId="14" xfId="0" applyFill="1" applyBorder="1" applyAlignment="1">
      <alignment horizontal="left" vertical="center" wrapText="1"/>
    </xf>
    <xf numFmtId="0" fontId="0" fillId="6" borderId="15" xfId="0" applyFill="1" applyBorder="1"/>
    <xf numFmtId="0" fontId="0" fillId="6" borderId="16" xfId="0" applyFill="1" applyBorder="1"/>
    <xf numFmtId="0" fontId="0" fillId="6" borderId="17" xfId="0" applyFill="1" applyBorder="1"/>
    <xf numFmtId="0" fontId="11" fillId="0" borderId="0" xfId="9"/>
    <xf numFmtId="0" fontId="10" fillId="6" borderId="0" xfId="8" applyFill="1"/>
    <xf numFmtId="3" fontId="5" fillId="4" borderId="2" xfId="0" applyNumberFormat="1" applyFont="1" applyFill="1" applyBorder="1" applyAlignment="1">
      <alignment horizontal="center"/>
    </xf>
    <xf numFmtId="0" fontId="8" fillId="0" borderId="0" xfId="0" applyFont="1"/>
    <xf numFmtId="0" fontId="8" fillId="0" borderId="0" xfId="0" applyFont="1" applyAlignment="1">
      <alignment horizontal="center"/>
    </xf>
    <xf numFmtId="0" fontId="3" fillId="0" borderId="0" xfId="0" applyFont="1" applyFill="1" applyAlignment="1">
      <alignment horizontal="center" vertical="center" wrapText="1"/>
    </xf>
    <xf numFmtId="44" fontId="3" fillId="2" borderId="2" xfId="1" applyNumberFormat="1" applyFont="1" applyFill="1" applyBorder="1" applyAlignment="1">
      <alignment horizontal="center" vertical="center" wrapText="1"/>
    </xf>
    <xf numFmtId="0" fontId="4" fillId="0" borderId="2" xfId="0" applyFont="1" applyBorder="1"/>
    <xf numFmtId="0" fontId="4" fillId="0" borderId="2" xfId="2" applyFont="1" applyBorder="1">
      <alignment horizontal="left" vertical="center"/>
    </xf>
    <xf numFmtId="3" fontId="4" fillId="0" borderId="2" xfId="3" applyFont="1" applyBorder="1"/>
    <xf numFmtId="166" fontId="4" fillId="0" borderId="2" xfId="1" applyNumberFormat="1" applyFont="1" applyBorder="1" applyAlignment="1">
      <alignment horizontal="left" vertical="center"/>
    </xf>
    <xf numFmtId="4" fontId="4" fillId="0" borderId="2" xfId="0" applyNumberFormat="1" applyFont="1" applyBorder="1"/>
    <xf numFmtId="0" fontId="4" fillId="0" borderId="2" xfId="2" applyFont="1" applyBorder="1" applyAlignment="1">
      <alignment horizontal="right" vertical="center"/>
    </xf>
    <xf numFmtId="0" fontId="4" fillId="0" borderId="2" xfId="0" applyFont="1" applyFill="1" applyBorder="1"/>
    <xf numFmtId="4" fontId="4" fillId="0" borderId="2" xfId="2" applyNumberFormat="1" applyFont="1" applyBorder="1" applyAlignment="1">
      <alignment horizontal="right" vertical="center"/>
    </xf>
    <xf numFmtId="44" fontId="4" fillId="0" borderId="2" xfId="1" applyNumberFormat="1" applyFont="1" applyBorder="1" applyAlignment="1">
      <alignment horizontal="center" vertical="center"/>
    </xf>
    <xf numFmtId="44" fontId="4" fillId="0" borderId="2" xfId="1" applyNumberFormat="1" applyFont="1" applyBorder="1" applyAlignment="1">
      <alignment horizontal="center"/>
    </xf>
    <xf numFmtId="44" fontId="4" fillId="0" borderId="0" xfId="1" applyNumberFormat="1" applyFont="1" applyAlignment="1">
      <alignment horizontal="center"/>
    </xf>
    <xf numFmtId="44" fontId="4" fillId="0" borderId="2" xfId="1" applyFont="1" applyBorder="1" applyAlignment="1">
      <alignment horizontal="center" vertical="center"/>
    </xf>
    <xf numFmtId="44" fontId="4" fillId="0" borderId="2" xfId="1" applyFont="1" applyBorder="1" applyAlignment="1">
      <alignment horizontal="left" vertical="center"/>
    </xf>
    <xf numFmtId="0" fontId="5" fillId="3" borderId="2" xfId="0" applyFont="1" applyFill="1" applyBorder="1"/>
    <xf numFmtId="4" fontId="5" fillId="3" borderId="2" xfId="0" applyNumberFormat="1" applyFont="1" applyFill="1" applyBorder="1"/>
    <xf numFmtId="0" fontId="5" fillId="3" borderId="2" xfId="2" applyFont="1" applyFill="1" applyBorder="1">
      <alignment horizontal="left" vertical="center"/>
    </xf>
    <xf numFmtId="3" fontId="5" fillId="3" borderId="2" xfId="3" applyFont="1" applyFill="1" applyBorder="1"/>
    <xf numFmtId="44" fontId="5" fillId="3" borderId="2" xfId="1" applyNumberFormat="1" applyFont="1" applyFill="1" applyBorder="1" applyAlignment="1">
      <alignment horizontal="center"/>
    </xf>
    <xf numFmtId="166" fontId="5" fillId="3" borderId="2" xfId="1" applyNumberFormat="1" applyFont="1" applyFill="1" applyBorder="1"/>
    <xf numFmtId="0" fontId="5" fillId="3" borderId="2" xfId="2" applyFont="1" applyFill="1" applyBorder="1" applyAlignment="1">
      <alignment horizontal="right" vertical="center"/>
    </xf>
    <xf numFmtId="166" fontId="5" fillId="3" borderId="2" xfId="1" applyNumberFormat="1" applyFont="1" applyFill="1" applyBorder="1" applyAlignment="1">
      <alignment horizontal="left" vertical="center"/>
    </xf>
    <xf numFmtId="4" fontId="5" fillId="3" borderId="2" xfId="2" applyNumberFormat="1" applyFont="1" applyFill="1" applyBorder="1" applyAlignment="1">
      <alignment horizontal="right" vertical="center"/>
    </xf>
    <xf numFmtId="44" fontId="5" fillId="3" borderId="2" xfId="1" applyNumberFormat="1" applyFont="1" applyFill="1" applyBorder="1" applyAlignment="1">
      <alignment horizontal="center" vertical="center"/>
    </xf>
    <xf numFmtId="0" fontId="4" fillId="0" borderId="0" xfId="0" applyFont="1" applyAlignment="1">
      <alignment vertical="top"/>
    </xf>
    <xf numFmtId="0" fontId="18" fillId="2" borderId="0" xfId="8" applyFont="1" applyFill="1" applyAlignment="1">
      <alignment horizontal="center" vertical="center" wrapText="1"/>
    </xf>
    <xf numFmtId="0" fontId="18" fillId="2" borderId="0" xfId="8" applyFont="1" applyFill="1" applyAlignment="1">
      <alignment horizontal="center" vertical="center"/>
    </xf>
    <xf numFmtId="0" fontId="20" fillId="0" borderId="18" xfId="0" applyFont="1" applyBorder="1"/>
    <xf numFmtId="0" fontId="0" fillId="0" borderId="19" xfId="0" applyBorder="1"/>
    <xf numFmtId="0" fontId="0" fillId="0" borderId="20" xfId="0" applyBorder="1"/>
    <xf numFmtId="0" fontId="0" fillId="0" borderId="3" xfId="0" applyBorder="1"/>
    <xf numFmtId="0" fontId="0" fillId="0" borderId="4" xfId="0" applyBorder="1"/>
    <xf numFmtId="0" fontId="0" fillId="6" borderId="0" xfId="0" applyFill="1" applyAlignment="1">
      <alignment horizontal="left" vertical="center" wrapText="1"/>
    </xf>
    <xf numFmtId="0" fontId="0" fillId="6" borderId="14" xfId="0" applyFill="1" applyBorder="1" applyAlignment="1">
      <alignment horizontal="left" vertical="center" wrapText="1"/>
    </xf>
    <xf numFmtId="0" fontId="9" fillId="6" borderId="11"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2" fillId="6" borderId="0" xfId="0" applyFont="1" applyFill="1" applyAlignment="1">
      <alignment horizontal="left" vertical="center" wrapText="1"/>
    </xf>
    <xf numFmtId="0" fontId="0" fillId="6" borderId="0" xfId="0" applyFill="1" applyAlignment="1">
      <alignment horizontal="left" wrapText="1"/>
    </xf>
    <xf numFmtId="0" fontId="0" fillId="6" borderId="14" xfId="0" applyFill="1" applyBorder="1" applyAlignment="1">
      <alignment horizontal="left" wrapText="1"/>
    </xf>
    <xf numFmtId="0" fontId="2" fillId="6" borderId="14" xfId="0" applyFont="1" applyFill="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5" fillId="3"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3" fontId="3" fillId="2" borderId="2" xfId="0" applyNumberFormat="1" applyFont="1" applyFill="1" applyBorder="1" applyAlignment="1">
      <alignment horizontal="center" vertical="center" wrapText="1"/>
    </xf>
    <xf numFmtId="0" fontId="3" fillId="5" borderId="2" xfId="0" applyFont="1" applyFill="1" applyBorder="1" applyAlignment="1">
      <alignment horizontal="center"/>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8" xfId="0" applyFont="1" applyBorder="1" applyAlignment="1">
      <alignment horizontal="left" vertical="top" wrapText="1"/>
    </xf>
    <xf numFmtId="0" fontId="14" fillId="0" borderId="6" xfId="0" applyFont="1" applyBorder="1" applyAlignment="1">
      <alignment vertical="top" wrapText="1"/>
    </xf>
    <xf numFmtId="0" fontId="14" fillId="0" borderId="7" xfId="0" applyFont="1" applyBorder="1" applyAlignment="1">
      <alignment vertical="top" wrapText="1"/>
    </xf>
    <xf numFmtId="0" fontId="14" fillId="0" borderId="8" xfId="0" applyFont="1" applyBorder="1" applyAlignment="1">
      <alignment vertical="top" wrapText="1"/>
    </xf>
    <xf numFmtId="0" fontId="2" fillId="0" borderId="9" xfId="0" applyFont="1" applyBorder="1" applyAlignment="1">
      <alignment horizontal="left" vertical="top" wrapText="1"/>
    </xf>
    <xf numFmtId="0" fontId="2" fillId="0" borderId="5" xfId="0" applyFont="1" applyBorder="1" applyAlignment="1">
      <alignment horizontal="left" vertical="top" wrapText="1"/>
    </xf>
    <xf numFmtId="0" fontId="2" fillId="0" borderId="21" xfId="0" applyFont="1" applyBorder="1" applyAlignment="1">
      <alignment horizontal="left" vertical="top" wrapText="1"/>
    </xf>
    <xf numFmtId="0" fontId="2" fillId="0" borderId="3" xfId="0" applyFont="1" applyBorder="1" applyAlignment="1">
      <alignment horizontal="left" vertical="top" wrapText="1"/>
    </xf>
    <xf numFmtId="0" fontId="2" fillId="0" borderId="0" xfId="0" applyFont="1" applyBorder="1" applyAlignment="1">
      <alignment horizontal="left" vertical="top" wrapText="1"/>
    </xf>
    <xf numFmtId="0" fontId="2" fillId="0" borderId="4" xfId="0" applyFont="1" applyBorder="1" applyAlignment="1">
      <alignment horizontal="left" vertical="top" wrapText="1"/>
    </xf>
    <xf numFmtId="0" fontId="0" fillId="0" borderId="0" xfId="0" applyBorder="1" applyAlignment="1">
      <alignment horizontal="left" vertical="top" wrapText="1"/>
    </xf>
    <xf numFmtId="0" fontId="0" fillId="0" borderId="4" xfId="0" applyBorder="1" applyAlignment="1">
      <alignment horizontal="left" vertical="top" wrapText="1"/>
    </xf>
  </cellXfs>
  <cellStyles count="10">
    <cellStyle name="Currency" xfId="1" builtinId="4"/>
    <cellStyle name="Currency 2" xfId="7" xr:uid="{6E2CA7BA-45BE-4AB3-AA74-D042CB649D5D}"/>
    <cellStyle name="Hyperlink" xfId="8" builtinId="8"/>
    <cellStyle name="Hyperlink 2" xfId="9" xr:uid="{A52719B8-33E0-44F9-918A-663D09AE443B}"/>
    <cellStyle name="Normal" xfId="0" builtinId="0"/>
    <cellStyle name="Normal 2" xfId="6" xr:uid="{FA84B0C9-D374-44AD-B1FC-5EED92779FF8}"/>
    <cellStyle name="Percent" xfId="5" builtinId="5"/>
    <cellStyle name="sInteger" xfId="3" xr:uid="{87C1FBED-6708-422A-8094-1C5D5CA6BC54}"/>
    <cellStyle name="sShortDate" xfId="4" xr:uid="{25A02CA3-5CA9-46E8-8BC2-8EBFFFB2DDD9}"/>
    <cellStyle name="sText" xfId="2" xr:uid="{995A673A-2F0A-48D6-9F94-476FC43C40CA}"/>
  </cellStyles>
  <dxfs count="5">
    <dxf>
      <fill>
        <patternFill>
          <bgColor theme="0" tint="-0.14996795556505021"/>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8</xdr:col>
      <xdr:colOff>460664</xdr:colOff>
      <xdr:row>19</xdr:row>
      <xdr:rowOff>146339</xdr:rowOff>
    </xdr:from>
    <xdr:to>
      <xdr:col>9</xdr:col>
      <xdr:colOff>598967</xdr:colOff>
      <xdr:row>25</xdr:row>
      <xdr:rowOff>4295</xdr:rowOff>
    </xdr:to>
    <xdr:pic>
      <xdr:nvPicPr>
        <xdr:cNvPr id="2" name="Picture 1">
          <a:extLst>
            <a:ext uri="{FF2B5EF4-FFF2-40B4-BE49-F238E27FC236}">
              <a16:creationId xmlns:a16="http://schemas.microsoft.com/office/drawing/2014/main" id="{55309321-459E-43F1-864F-F7CFF0FC3C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0937" y="6008544"/>
          <a:ext cx="744439" cy="845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14</xdr:row>
      <xdr:rowOff>1</xdr:rowOff>
    </xdr:from>
    <xdr:to>
      <xdr:col>8</xdr:col>
      <xdr:colOff>0</xdr:colOff>
      <xdr:row>20</xdr:row>
      <xdr:rowOff>8659</xdr:rowOff>
    </xdr:to>
    <xdr:sp macro="" textlink="">
      <xdr:nvSpPr>
        <xdr:cNvPr id="2" name="TextBox 1">
          <a:extLst>
            <a:ext uri="{FF2B5EF4-FFF2-40B4-BE49-F238E27FC236}">
              <a16:creationId xmlns:a16="http://schemas.microsoft.com/office/drawing/2014/main" id="{D7007A20-9F7B-4B2D-B12B-1EADA9DA61AB}"/>
            </a:ext>
          </a:extLst>
        </xdr:cNvPr>
        <xdr:cNvSpPr txBox="1"/>
      </xdr:nvSpPr>
      <xdr:spPr>
        <a:xfrm>
          <a:off x="95250" y="3048001"/>
          <a:ext cx="8477250" cy="115165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p>
        <a:p>
          <a:r>
            <a:rPr lang="en-US" sz="1100" b="1"/>
            <a:t>Job Category</a:t>
          </a:r>
          <a:r>
            <a:rPr lang="en-US" sz="1100" b="0" baseline="0"/>
            <a:t> - Definitions for each category are available on the Job Category Definitions tab.</a:t>
          </a:r>
          <a:endParaRPr lang="en-US" sz="1100" b="1"/>
        </a:p>
        <a:p>
          <a:r>
            <a:rPr lang="en-US" sz="1100" b="1"/>
            <a:t>* Number of Staff Employed per Category </a:t>
          </a:r>
          <a:r>
            <a:rPr lang="en-US" sz="1100"/>
            <a:t>- Total number of individuals employed across institutions within the state, according to the category under which their position falls.   </a:t>
          </a:r>
        </a:p>
        <a:p>
          <a:r>
            <a:rPr lang="en-US" sz="1100" b="1"/>
            <a:t>Hourly Rates </a:t>
          </a:r>
          <a:r>
            <a:rPr lang="en-US" sz="1100"/>
            <a:t>- To enhance comparability, OLIS has calculated hourly wage rates, based on a 52-week</a:t>
          </a:r>
          <a:r>
            <a:rPr lang="en-US" sz="1100" baseline="0"/>
            <a:t> work year,</a:t>
          </a:r>
          <a:r>
            <a:rPr lang="en-US" sz="1100"/>
            <a:t> for positions where only annual salary information was provided.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E3473-66BD-4180-AB5A-2AD1057CF6C3}">
  <sheetPr>
    <tabColor theme="7" tint="0.39997558519241921"/>
  </sheetPr>
  <dimension ref="A1:EK39"/>
  <sheetViews>
    <sheetView showGridLines="0" tabSelected="1" showRuler="0" zoomScale="110" zoomScaleNormal="110" zoomScalePageLayoutView="110" workbookViewId="0"/>
  </sheetViews>
  <sheetFormatPr defaultRowHeight="12.75" x14ac:dyDescent="0.2"/>
  <cols>
    <col min="1" max="1" width="3.28515625" customWidth="1"/>
    <col min="2" max="2" width="6.140625" customWidth="1"/>
    <col min="10" max="10" width="10.7109375" customWidth="1"/>
    <col min="11" max="11" width="2.28515625" customWidth="1"/>
  </cols>
  <sheetData>
    <row r="1" spans="1:141" ht="30" customHeight="1" x14ac:dyDescent="0.2">
      <c r="A1" s="139"/>
      <c r="B1" s="192" t="s">
        <v>503</v>
      </c>
      <c r="C1" s="192"/>
      <c r="D1" s="192"/>
      <c r="E1" s="192"/>
      <c r="F1" s="192"/>
      <c r="G1" s="192"/>
      <c r="H1" s="192"/>
      <c r="I1" s="192"/>
      <c r="J1" s="193"/>
      <c r="K1" s="140"/>
    </row>
    <row r="2" spans="1:141" x14ac:dyDescent="0.2">
      <c r="A2" s="141"/>
      <c r="B2" s="142"/>
      <c r="C2" s="142"/>
      <c r="D2" s="142"/>
      <c r="E2" s="142"/>
      <c r="F2" s="142"/>
      <c r="G2" s="142"/>
      <c r="H2" s="142"/>
      <c r="I2" s="142"/>
      <c r="J2" s="143"/>
    </row>
    <row r="3" spans="1:141" x14ac:dyDescent="0.2">
      <c r="A3" s="141"/>
      <c r="B3" s="144" t="s">
        <v>504</v>
      </c>
      <c r="C3" s="142"/>
      <c r="D3" s="142"/>
      <c r="E3" s="142"/>
      <c r="F3" s="142"/>
      <c r="G3" s="142"/>
      <c r="H3" s="142"/>
      <c r="I3" s="142"/>
      <c r="J3" s="143"/>
    </row>
    <row r="4" spans="1:141" x14ac:dyDescent="0.2">
      <c r="A4" s="141"/>
      <c r="B4" s="142"/>
      <c r="C4" s="142"/>
      <c r="D4" s="142"/>
      <c r="E4" s="142"/>
      <c r="F4" s="142"/>
      <c r="G4" s="142"/>
      <c r="H4" s="142"/>
      <c r="I4" s="142"/>
      <c r="J4" s="143"/>
    </row>
    <row r="5" spans="1:141" ht="39.75" customHeight="1" x14ac:dyDescent="0.2">
      <c r="A5" s="141"/>
      <c r="B5" s="194" t="s">
        <v>505</v>
      </c>
      <c r="C5" s="190"/>
      <c r="D5" s="190"/>
      <c r="E5" s="190"/>
      <c r="F5" s="190"/>
      <c r="G5" s="190"/>
      <c r="H5" s="190"/>
      <c r="I5" s="190"/>
      <c r="J5" s="191"/>
    </row>
    <row r="6" spans="1:141" x14ac:dyDescent="0.2">
      <c r="A6" s="141"/>
      <c r="B6" s="142"/>
      <c r="C6" s="142"/>
      <c r="D6" s="142"/>
      <c r="E6" s="142"/>
      <c r="F6" s="142"/>
      <c r="G6" s="142"/>
      <c r="H6" s="142"/>
      <c r="I6" s="142"/>
      <c r="J6" s="143"/>
    </row>
    <row r="7" spans="1:141" ht="27" customHeight="1" x14ac:dyDescent="0.2">
      <c r="A7" s="141"/>
      <c r="B7" s="195" t="s">
        <v>506</v>
      </c>
      <c r="C7" s="195"/>
      <c r="D7" s="195"/>
      <c r="E7" s="195"/>
      <c r="F7" s="195"/>
      <c r="G7" s="195"/>
      <c r="H7" s="195"/>
      <c r="I7" s="195"/>
      <c r="J7" s="196"/>
    </row>
    <row r="8" spans="1:141" x14ac:dyDescent="0.2">
      <c r="A8" s="141"/>
      <c r="B8" s="142"/>
      <c r="C8" s="142"/>
      <c r="D8" s="142"/>
      <c r="E8" s="142"/>
      <c r="F8" s="142"/>
      <c r="G8" s="142"/>
      <c r="H8" s="142"/>
      <c r="I8" s="142"/>
      <c r="J8" s="143"/>
    </row>
    <row r="9" spans="1:141" s="146" customFormat="1" ht="79.5" customHeight="1" x14ac:dyDescent="0.2">
      <c r="A9" s="145"/>
      <c r="B9" s="190" t="s">
        <v>492</v>
      </c>
      <c r="C9" s="190"/>
      <c r="D9" s="190"/>
      <c r="E9" s="190"/>
      <c r="F9" s="190"/>
      <c r="G9" s="190"/>
      <c r="H9" s="190"/>
      <c r="I9" s="190"/>
      <c r="J9" s="191"/>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row>
    <row r="10" spans="1:141" x14ac:dyDescent="0.2">
      <c r="A10" s="141"/>
      <c r="B10" s="142"/>
      <c r="C10" s="142"/>
      <c r="D10" s="142"/>
      <c r="E10" s="142"/>
      <c r="F10" s="142"/>
      <c r="G10" s="142"/>
      <c r="H10" s="142"/>
      <c r="I10" s="142"/>
      <c r="J10" s="143"/>
    </row>
    <row r="11" spans="1:141" ht="37.5" customHeight="1" x14ac:dyDescent="0.2">
      <c r="A11" s="141"/>
      <c r="B11" s="190" t="s">
        <v>507</v>
      </c>
      <c r="C11" s="190"/>
      <c r="D11" s="190"/>
      <c r="E11" s="190"/>
      <c r="F11" s="190"/>
      <c r="G11" s="190"/>
      <c r="H11" s="190"/>
      <c r="I11" s="190"/>
      <c r="J11" s="191"/>
    </row>
    <row r="12" spans="1:141" ht="12" customHeight="1" x14ac:dyDescent="0.2">
      <c r="A12" s="141"/>
      <c r="B12" s="147"/>
      <c r="C12" s="147"/>
      <c r="D12" s="147"/>
      <c r="E12" s="147"/>
      <c r="F12" s="147"/>
      <c r="G12" s="147"/>
      <c r="H12" s="147"/>
      <c r="I12" s="147"/>
      <c r="J12" s="148"/>
    </row>
    <row r="13" spans="1:141" ht="39" customHeight="1" x14ac:dyDescent="0.2">
      <c r="A13" s="141"/>
      <c r="B13" s="194" t="s">
        <v>493</v>
      </c>
      <c r="C13" s="194"/>
      <c r="D13" s="194"/>
      <c r="E13" s="194"/>
      <c r="F13" s="194"/>
      <c r="G13" s="194"/>
      <c r="H13" s="194"/>
      <c r="I13" s="194"/>
      <c r="J13" s="197"/>
    </row>
    <row r="14" spans="1:141" ht="15" customHeight="1" x14ac:dyDescent="0.2">
      <c r="A14" s="141"/>
      <c r="B14" s="142"/>
      <c r="C14" s="142"/>
      <c r="D14" s="142"/>
      <c r="E14" s="142"/>
      <c r="F14" s="142"/>
      <c r="G14" s="142"/>
      <c r="H14" s="142"/>
      <c r="I14" s="142"/>
      <c r="J14" s="143"/>
    </row>
    <row r="15" spans="1:141" ht="51.75" customHeight="1" x14ac:dyDescent="0.2">
      <c r="A15" s="141"/>
      <c r="B15" s="190" t="s">
        <v>508</v>
      </c>
      <c r="C15" s="190"/>
      <c r="D15" s="190"/>
      <c r="E15" s="190"/>
      <c r="F15" s="190"/>
      <c r="G15" s="190"/>
      <c r="H15" s="190"/>
      <c r="I15" s="190"/>
      <c r="J15" s="191"/>
    </row>
    <row r="16" spans="1:141" x14ac:dyDescent="0.2">
      <c r="A16" s="141"/>
      <c r="B16" s="142"/>
      <c r="C16" s="142"/>
      <c r="D16" s="142"/>
      <c r="E16" s="142"/>
      <c r="F16" s="142"/>
      <c r="G16" s="142"/>
      <c r="H16" s="142"/>
      <c r="I16" s="142"/>
      <c r="J16" s="143"/>
    </row>
    <row r="17" spans="1:10" x14ac:dyDescent="0.2">
      <c r="A17" s="141"/>
      <c r="B17" s="144" t="s">
        <v>494</v>
      </c>
      <c r="C17" s="142"/>
      <c r="D17" s="142"/>
      <c r="E17" s="142"/>
      <c r="F17" s="142"/>
      <c r="G17" s="142"/>
      <c r="H17" s="142"/>
      <c r="I17" s="142"/>
      <c r="J17" s="143"/>
    </row>
    <row r="18" spans="1:10" x14ac:dyDescent="0.2">
      <c r="A18" s="141"/>
      <c r="C18" s="153" t="s">
        <v>495</v>
      </c>
      <c r="D18" s="142"/>
      <c r="E18" s="142"/>
      <c r="F18" s="142"/>
      <c r="G18" s="142"/>
      <c r="H18" s="142"/>
      <c r="I18" s="142"/>
      <c r="J18" s="143"/>
    </row>
    <row r="19" spans="1:10" x14ac:dyDescent="0.2">
      <c r="A19" s="141"/>
      <c r="C19" s="153" t="s">
        <v>496</v>
      </c>
      <c r="D19" s="142"/>
      <c r="E19" s="142"/>
      <c r="F19" s="142"/>
      <c r="G19" s="142"/>
      <c r="H19" s="142"/>
      <c r="I19" s="142"/>
      <c r="J19" s="143"/>
    </row>
    <row r="20" spans="1:10" x14ac:dyDescent="0.2">
      <c r="A20" s="141"/>
      <c r="C20" s="153" t="s">
        <v>497</v>
      </c>
      <c r="D20" s="142"/>
      <c r="E20" s="142"/>
      <c r="F20" s="142"/>
      <c r="G20" s="142"/>
      <c r="H20" s="142"/>
      <c r="I20" s="142"/>
      <c r="J20" s="143"/>
    </row>
    <row r="21" spans="1:10" x14ac:dyDescent="0.2">
      <c r="A21" s="141"/>
      <c r="C21" s="153" t="s">
        <v>498</v>
      </c>
      <c r="D21" s="142"/>
      <c r="E21" s="142"/>
      <c r="F21" s="142"/>
      <c r="G21" s="142"/>
      <c r="H21" s="142"/>
      <c r="I21" s="142"/>
      <c r="J21" s="143"/>
    </row>
    <row r="22" spans="1:10" x14ac:dyDescent="0.2">
      <c r="A22" s="141"/>
      <c r="C22" s="153" t="s">
        <v>499</v>
      </c>
      <c r="D22" s="142"/>
      <c r="E22" s="142"/>
      <c r="F22" s="142"/>
      <c r="G22" s="142"/>
      <c r="H22" s="142"/>
      <c r="I22" s="142"/>
      <c r="J22" s="143"/>
    </row>
    <row r="23" spans="1:10" x14ac:dyDescent="0.2">
      <c r="A23" s="141"/>
      <c r="C23" s="153" t="s">
        <v>500</v>
      </c>
      <c r="D23" s="142"/>
      <c r="E23" s="142"/>
      <c r="F23" s="142"/>
      <c r="G23" s="142"/>
      <c r="H23" s="142"/>
      <c r="I23" s="142"/>
      <c r="J23" s="143"/>
    </row>
    <row r="24" spans="1:10" x14ac:dyDescent="0.2">
      <c r="A24" s="141"/>
      <c r="C24" s="153" t="s">
        <v>501</v>
      </c>
      <c r="D24" s="142"/>
      <c r="E24" s="142"/>
      <c r="F24" s="142"/>
      <c r="G24" s="142"/>
      <c r="H24" s="142"/>
      <c r="I24" s="142"/>
      <c r="J24" s="143"/>
    </row>
    <row r="25" spans="1:10" x14ac:dyDescent="0.2">
      <c r="A25" s="141"/>
      <c r="C25" s="153" t="s">
        <v>523</v>
      </c>
      <c r="D25" s="142"/>
      <c r="E25" s="142"/>
      <c r="F25" s="142"/>
      <c r="G25" s="142"/>
      <c r="H25" s="142"/>
      <c r="I25" s="142"/>
      <c r="J25" s="143"/>
    </row>
    <row r="26" spans="1:10" x14ac:dyDescent="0.2">
      <c r="A26" s="141"/>
      <c r="C26" s="153" t="s">
        <v>502</v>
      </c>
      <c r="D26" s="142"/>
      <c r="E26" s="142"/>
      <c r="F26" s="142"/>
      <c r="G26" s="142"/>
      <c r="H26" s="142"/>
      <c r="I26" s="142"/>
      <c r="J26" s="143"/>
    </row>
    <row r="27" spans="1:10" x14ac:dyDescent="0.2">
      <c r="A27" s="149"/>
      <c r="B27" s="150"/>
      <c r="C27" s="150"/>
      <c r="D27" s="150"/>
      <c r="E27" s="150"/>
      <c r="F27" s="150"/>
      <c r="G27" s="150"/>
      <c r="H27" s="150"/>
      <c r="I27" s="150"/>
      <c r="J27" s="151"/>
    </row>
    <row r="39" spans="3:3" x14ac:dyDescent="0.2">
      <c r="C39" s="152"/>
    </row>
  </sheetData>
  <mergeCells count="7">
    <mergeCell ref="B15:J15"/>
    <mergeCell ref="B1:J1"/>
    <mergeCell ref="B5:J5"/>
    <mergeCell ref="B7:J7"/>
    <mergeCell ref="B9:J9"/>
    <mergeCell ref="B11:J11"/>
    <mergeCell ref="B13:J13"/>
  </mergeCells>
  <hyperlinks>
    <hyperlink ref="C18" location="'Hourly Rates'!A1" display="Hourly Rates" xr:uid="{9B4C40CF-32EE-4873-AE66-FB5DA941BADB}"/>
    <hyperlink ref="C19" location="'Library Summary'!A1" display="Library Summary" xr:uid="{DE946A0A-2FF6-4BE2-962F-B3D7EC50185E}"/>
    <hyperlink ref="C20" location="'Library Summary by pop'!A1" display="Library Summary by population" xr:uid="{B0D7638A-6487-412D-8C83-BED7B15DD325}"/>
    <hyperlink ref="C21" location="'Staff Measures'!A1" display="Staff Measures" xr:uid="{00646944-F705-4B06-8594-073C64E1FC25}"/>
    <hyperlink ref="C22" location="'Staff Measures by pop'!A1" display="Staff Measures by population" xr:uid="{F697A6D2-E534-4BBA-B54D-4F37125A9412}"/>
    <hyperlink ref="C23" location="'Salary Ranges - statewide'!A1" display="Salary Ranges" xr:uid="{5234D8A1-816C-4070-BBA9-136011E77528}"/>
    <hyperlink ref="C24" location="'Salary Ranges by pop'!A1" display="Salary Ranges by population" xr:uid="{07CD7BB7-4449-4476-93D4-F5B0D17ED01B}"/>
    <hyperlink ref="C26" location="'All Data'!A1" display="All Data" xr:uid="{4F96D228-675C-4785-B7B9-37AD61F55A22}"/>
    <hyperlink ref="C25" location="'JobCat definitions'!A1" display="Job Category definitions" xr:uid="{123A1541-8458-4DB2-9882-36BBECC3F34C}"/>
  </hyperlinks>
  <pageMargins left="0.7" right="0.7" top="0.75" bottom="0.75" header="0.3" footer="0.3"/>
  <pageSetup orientation="portrait" r:id="rId1"/>
  <headerFooter>
    <oddHeader>&amp;CStaffing and Salaries FY2019</oddHeader>
    <oddFooter>&amp;CRI Office of Library &amp; Information Services</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58E23-5E62-420B-8883-F889B47C830B}">
  <sheetPr>
    <tabColor theme="8" tint="-0.249977111117893"/>
  </sheetPr>
  <dimension ref="A1:IG871"/>
  <sheetViews>
    <sheetView workbookViewId="0">
      <pane xSplit="1" ySplit="1" topLeftCell="G2" activePane="bottomRight" state="frozen"/>
      <selection pane="topRight" activeCell="B1" sqref="B1"/>
      <selection pane="bottomLeft" activeCell="A2" sqref="A2"/>
      <selection pane="bottomRight"/>
    </sheetView>
  </sheetViews>
  <sheetFormatPr defaultRowHeight="12.75" x14ac:dyDescent="0.2"/>
  <cols>
    <col min="1" max="1" width="38" style="3" bestFit="1" customWidth="1"/>
    <col min="2" max="2" width="15.140625" style="3" bestFit="1" customWidth="1"/>
    <col min="3" max="3" width="11.42578125" style="3" bestFit="1" customWidth="1"/>
    <col min="4" max="4" width="15.7109375" style="3" customWidth="1"/>
    <col min="5" max="5" width="15" style="3" customWidth="1"/>
    <col min="6" max="6" width="16" style="3" customWidth="1"/>
    <col min="7" max="7" width="12.140625" style="3" customWidth="1"/>
    <col min="8" max="8" width="15.7109375" style="3" customWidth="1"/>
    <col min="9" max="9" width="11.42578125" style="3" bestFit="1" customWidth="1"/>
    <col min="10" max="10" width="14.7109375" style="3" customWidth="1"/>
    <col min="11" max="11" width="59" style="3" bestFit="1" customWidth="1"/>
    <col min="12" max="12" width="9.140625" style="3" customWidth="1"/>
    <col min="13" max="13" width="39.7109375" style="3" bestFit="1" customWidth="1"/>
    <col min="14" max="14" width="9.5703125" style="169" customWidth="1"/>
    <col min="15" max="15" width="11.5703125" style="69" customWidth="1"/>
    <col min="16" max="16" width="9.7109375" style="3" customWidth="1"/>
    <col min="17" max="17" width="9.28515625" style="46" customWidth="1"/>
    <col min="18" max="20" width="11.42578125" style="3" bestFit="1" customWidth="1"/>
    <col min="21" max="21" width="15.28515625" style="3" customWidth="1"/>
    <col min="22" max="86" width="11.42578125" style="3" bestFit="1" customWidth="1"/>
    <col min="87" max="87" width="15.28515625" style="3" customWidth="1"/>
    <col min="88" max="88" width="11.42578125" style="3" bestFit="1" customWidth="1"/>
    <col min="89" max="89" width="15.28515625" style="3" customWidth="1"/>
    <col min="90" max="177" width="11.42578125" style="3" bestFit="1" customWidth="1"/>
    <col min="178" max="178" width="15.28515625" style="3" customWidth="1"/>
    <col min="179" max="184" width="11.42578125" style="3" bestFit="1" customWidth="1"/>
    <col min="185" max="185" width="15.28515625" style="3" customWidth="1"/>
    <col min="186" max="197" width="11.42578125" style="3" bestFit="1" customWidth="1"/>
    <col min="198" max="198" width="15.28515625" style="3" customWidth="1"/>
    <col min="199" max="206" width="11.42578125" style="3" bestFit="1" customWidth="1"/>
    <col min="207" max="207" width="15.28515625" style="3" customWidth="1"/>
    <col min="208" max="211" width="11.42578125" style="3" bestFit="1" customWidth="1"/>
    <col min="212" max="217" width="15.28515625" style="3" customWidth="1"/>
    <col min="218" max="219" width="11.42578125" style="3" bestFit="1" customWidth="1"/>
    <col min="220" max="223" width="15.28515625" style="3" customWidth="1"/>
    <col min="224" max="225" width="11.42578125" style="3" bestFit="1" customWidth="1"/>
    <col min="226" max="229" width="15.28515625" style="3" customWidth="1"/>
    <col min="230" max="230" width="11.42578125" style="3" bestFit="1" customWidth="1"/>
    <col min="231" max="231" width="15.28515625" style="3" customWidth="1"/>
    <col min="232" max="232" width="11.42578125" style="3" bestFit="1" customWidth="1"/>
    <col min="233" max="233" width="15.28515625" style="3" customWidth="1"/>
    <col min="234" max="234" width="11.42578125" style="3" bestFit="1" customWidth="1"/>
    <col min="235" max="236" width="15.28515625" style="3" customWidth="1"/>
    <col min="237" max="237" width="11.42578125" style="3" bestFit="1" customWidth="1"/>
    <col min="238" max="238" width="15.28515625" style="3" customWidth="1"/>
    <col min="239" max="16384" width="9.140625" style="3"/>
  </cols>
  <sheetData>
    <row r="1" spans="1:241" s="157" customFormat="1" ht="48.75" customHeight="1" x14ac:dyDescent="0.2">
      <c r="A1" s="138" t="s">
        <v>0</v>
      </c>
      <c r="B1" s="138" t="s">
        <v>412</v>
      </c>
      <c r="C1" s="138" t="s">
        <v>509</v>
      </c>
      <c r="D1" s="138" t="s">
        <v>510</v>
      </c>
      <c r="E1" s="138" t="s">
        <v>511</v>
      </c>
      <c r="F1" s="138" t="s">
        <v>512</v>
      </c>
      <c r="G1" s="138" t="s">
        <v>1</v>
      </c>
      <c r="H1" s="138" t="s">
        <v>2</v>
      </c>
      <c r="I1" s="138" t="s">
        <v>3</v>
      </c>
      <c r="J1" s="138" t="s">
        <v>513</v>
      </c>
      <c r="K1" s="138" t="s">
        <v>6</v>
      </c>
      <c r="L1" s="138" t="s">
        <v>5</v>
      </c>
      <c r="M1" s="138" t="s">
        <v>4</v>
      </c>
      <c r="N1" s="158" t="s">
        <v>7</v>
      </c>
      <c r="O1" s="100" t="s">
        <v>8</v>
      </c>
      <c r="P1" s="138" t="s">
        <v>9</v>
      </c>
      <c r="Q1" s="138" t="s">
        <v>10</v>
      </c>
    </row>
    <row r="2" spans="1:241" x14ac:dyDescent="0.2">
      <c r="A2" s="172" t="s">
        <v>30</v>
      </c>
      <c r="B2" s="172" t="s">
        <v>415</v>
      </c>
      <c r="C2" s="173">
        <v>245</v>
      </c>
      <c r="D2" s="173">
        <v>6.13</v>
      </c>
      <c r="E2" s="173">
        <v>280</v>
      </c>
      <c r="F2" s="173">
        <v>7</v>
      </c>
      <c r="G2" s="173">
        <v>461</v>
      </c>
      <c r="H2" s="173">
        <v>11.53</v>
      </c>
      <c r="I2" s="173">
        <v>741</v>
      </c>
      <c r="J2" s="173">
        <v>18.53</v>
      </c>
      <c r="K2" s="174"/>
      <c r="L2" s="175">
        <v>30</v>
      </c>
      <c r="M2" s="174"/>
      <c r="N2" s="176">
        <v>13.58</v>
      </c>
      <c r="O2" s="177">
        <f>AVERAGE(O3:O17)</f>
        <v>54217.133333333331</v>
      </c>
      <c r="P2" s="173">
        <v>32.058819999999997</v>
      </c>
      <c r="Q2" s="178">
        <v>9</v>
      </c>
      <c r="R2" s="2"/>
      <c r="S2" s="2"/>
      <c r="T2" s="2"/>
      <c r="U2" s="2"/>
      <c r="V2" s="2"/>
      <c r="W2" s="2"/>
      <c r="X2" s="6"/>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6"/>
      <c r="CM2" s="2"/>
      <c r="CN2" s="6"/>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2"/>
      <c r="FQ2" s="2"/>
      <c r="FR2" s="2"/>
      <c r="FS2" s="6"/>
      <c r="FT2" s="16"/>
      <c r="FU2" s="16"/>
      <c r="FV2" s="16"/>
      <c r="FW2" s="16"/>
      <c r="FX2" s="16"/>
      <c r="FY2" s="6"/>
      <c r="FZ2" s="16"/>
      <c r="GA2" s="16"/>
      <c r="GB2" s="16"/>
      <c r="GC2" s="16"/>
      <c r="GD2" s="16"/>
      <c r="GE2" s="16"/>
      <c r="GF2" s="6"/>
      <c r="GG2" s="16"/>
      <c r="GH2" s="16"/>
      <c r="GI2" s="16"/>
      <c r="GJ2" s="16"/>
      <c r="GK2" s="16"/>
      <c r="GL2" s="16"/>
      <c r="GM2" s="16"/>
      <c r="GN2" s="16"/>
      <c r="GO2" s="16"/>
      <c r="GP2" s="16"/>
      <c r="GQ2" s="16"/>
      <c r="GR2" s="16"/>
      <c r="GS2" s="6"/>
      <c r="GT2" s="16"/>
      <c r="GU2" s="16"/>
      <c r="GV2" s="16"/>
      <c r="GW2" s="16"/>
      <c r="GX2" s="16"/>
      <c r="GY2" s="16"/>
      <c r="GZ2" s="16"/>
      <c r="HA2" s="16"/>
      <c r="HB2" s="6"/>
      <c r="HC2" s="16"/>
      <c r="HD2" s="16"/>
      <c r="HE2" s="16"/>
      <c r="HF2" s="16"/>
      <c r="HG2" s="6"/>
      <c r="HH2" s="6"/>
      <c r="HI2" s="6"/>
      <c r="HJ2" s="6"/>
      <c r="HK2" s="6"/>
      <c r="HL2" s="6"/>
      <c r="HM2" s="2"/>
      <c r="HN2" s="2"/>
      <c r="HO2" s="6"/>
      <c r="HP2" s="6"/>
      <c r="HQ2" s="6"/>
      <c r="HR2" s="6"/>
      <c r="HS2" s="2"/>
      <c r="HT2" s="2"/>
      <c r="HU2" s="6"/>
      <c r="HV2" s="6"/>
      <c r="HW2" s="6"/>
      <c r="HX2" s="6"/>
      <c r="HY2" s="6"/>
      <c r="HZ2" s="6"/>
      <c r="IA2" s="6"/>
      <c r="IB2" s="6"/>
      <c r="IC2" s="17"/>
      <c r="ID2" s="6"/>
      <c r="IE2" s="6"/>
      <c r="IF2" s="17"/>
      <c r="IG2" s="6"/>
    </row>
    <row r="3" spans="1:241" x14ac:dyDescent="0.2">
      <c r="A3" s="159" t="s">
        <v>30</v>
      </c>
      <c r="B3" s="159" t="s">
        <v>415</v>
      </c>
      <c r="C3" s="160" t="s">
        <v>12</v>
      </c>
      <c r="D3" s="160" t="s">
        <v>12</v>
      </c>
      <c r="E3" s="160" t="s">
        <v>12</v>
      </c>
      <c r="F3" s="160" t="s">
        <v>12</v>
      </c>
      <c r="G3" s="160" t="s">
        <v>12</v>
      </c>
      <c r="H3" s="160" t="s">
        <v>12</v>
      </c>
      <c r="I3" s="160" t="s">
        <v>12</v>
      </c>
      <c r="J3" s="160" t="s">
        <v>12</v>
      </c>
      <c r="K3" s="160" t="s">
        <v>13</v>
      </c>
      <c r="L3" s="161">
        <v>1</v>
      </c>
      <c r="M3" s="160" t="s">
        <v>13</v>
      </c>
      <c r="N3" s="167" t="s">
        <v>12</v>
      </c>
      <c r="O3" s="162">
        <v>88434</v>
      </c>
      <c r="P3" s="163">
        <v>35</v>
      </c>
      <c r="Q3" s="164" t="s">
        <v>15</v>
      </c>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row>
    <row r="4" spans="1:241" x14ac:dyDescent="0.2">
      <c r="A4" s="159" t="s">
        <v>30</v>
      </c>
      <c r="B4" s="159" t="s">
        <v>415</v>
      </c>
      <c r="C4" s="160" t="s">
        <v>12</v>
      </c>
      <c r="D4" s="160" t="s">
        <v>12</v>
      </c>
      <c r="E4" s="160" t="s">
        <v>12</v>
      </c>
      <c r="F4" s="160" t="s">
        <v>12</v>
      </c>
      <c r="G4" s="160" t="s">
        <v>12</v>
      </c>
      <c r="H4" s="160" t="s">
        <v>12</v>
      </c>
      <c r="I4" s="160" t="s">
        <v>12</v>
      </c>
      <c r="J4" s="160" t="s">
        <v>12</v>
      </c>
      <c r="K4" s="160" t="s">
        <v>31</v>
      </c>
      <c r="L4" s="161">
        <v>1</v>
      </c>
      <c r="M4" s="160" t="s">
        <v>16</v>
      </c>
      <c r="N4" s="167" t="s">
        <v>12</v>
      </c>
      <c r="O4" s="162">
        <v>59160</v>
      </c>
      <c r="P4" s="163">
        <v>35</v>
      </c>
      <c r="Q4" s="164" t="s">
        <v>15</v>
      </c>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row>
    <row r="5" spans="1:241" x14ac:dyDescent="0.2">
      <c r="A5" s="159" t="s">
        <v>30</v>
      </c>
      <c r="B5" s="159" t="s">
        <v>415</v>
      </c>
      <c r="C5" s="160" t="s">
        <v>12</v>
      </c>
      <c r="D5" s="160" t="s">
        <v>12</v>
      </c>
      <c r="E5" s="160" t="s">
        <v>12</v>
      </c>
      <c r="F5" s="160" t="s">
        <v>12</v>
      </c>
      <c r="G5" s="160" t="s">
        <v>12</v>
      </c>
      <c r="H5" s="160" t="s">
        <v>12</v>
      </c>
      <c r="I5" s="160" t="s">
        <v>12</v>
      </c>
      <c r="J5" s="160" t="s">
        <v>12</v>
      </c>
      <c r="K5" s="160" t="s">
        <v>32</v>
      </c>
      <c r="L5" s="161">
        <v>1</v>
      </c>
      <c r="M5" s="160" t="s">
        <v>16</v>
      </c>
      <c r="N5" s="167" t="s">
        <v>12</v>
      </c>
      <c r="O5" s="162">
        <v>55745</v>
      </c>
      <c r="P5" s="163">
        <v>35</v>
      </c>
      <c r="Q5" s="164" t="s">
        <v>15</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row>
    <row r="6" spans="1:241" x14ac:dyDescent="0.2">
      <c r="A6" s="159" t="s">
        <v>30</v>
      </c>
      <c r="B6" s="159" t="s">
        <v>415</v>
      </c>
      <c r="C6" s="160" t="s">
        <v>12</v>
      </c>
      <c r="D6" s="160" t="s">
        <v>12</v>
      </c>
      <c r="E6" s="160" t="s">
        <v>12</v>
      </c>
      <c r="F6" s="160" t="s">
        <v>12</v>
      </c>
      <c r="G6" s="160" t="s">
        <v>12</v>
      </c>
      <c r="H6" s="160" t="s">
        <v>12</v>
      </c>
      <c r="I6" s="160" t="s">
        <v>12</v>
      </c>
      <c r="J6" s="160" t="s">
        <v>12</v>
      </c>
      <c r="K6" s="160" t="s">
        <v>33</v>
      </c>
      <c r="L6" s="161">
        <v>1</v>
      </c>
      <c r="M6" s="160" t="s">
        <v>18</v>
      </c>
      <c r="N6" s="167" t="s">
        <v>12</v>
      </c>
      <c r="O6" s="162">
        <v>68133</v>
      </c>
      <c r="P6" s="163">
        <v>35</v>
      </c>
      <c r="Q6" s="164" t="s">
        <v>15</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row>
    <row r="7" spans="1:241" s="11" customFormat="1" x14ac:dyDescent="0.2">
      <c r="A7" s="159" t="s">
        <v>30</v>
      </c>
      <c r="B7" s="159" t="s">
        <v>415</v>
      </c>
      <c r="C7" s="160" t="s">
        <v>12</v>
      </c>
      <c r="D7" s="160" t="s">
        <v>12</v>
      </c>
      <c r="E7" s="160" t="s">
        <v>12</v>
      </c>
      <c r="F7" s="160" t="s">
        <v>12</v>
      </c>
      <c r="G7" s="160" t="s">
        <v>12</v>
      </c>
      <c r="H7" s="160" t="s">
        <v>12</v>
      </c>
      <c r="I7" s="160" t="s">
        <v>12</v>
      </c>
      <c r="J7" s="160" t="s">
        <v>12</v>
      </c>
      <c r="K7" s="160" t="s">
        <v>35</v>
      </c>
      <c r="L7" s="161">
        <v>1</v>
      </c>
      <c r="M7" s="160" t="s">
        <v>34</v>
      </c>
      <c r="N7" s="167" t="s">
        <v>12</v>
      </c>
      <c r="O7" s="162">
        <v>73480</v>
      </c>
      <c r="P7" s="163">
        <v>35</v>
      </c>
      <c r="Q7" s="164" t="s">
        <v>15</v>
      </c>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row>
    <row r="8" spans="1:241" x14ac:dyDescent="0.2">
      <c r="A8" s="159" t="s">
        <v>30</v>
      </c>
      <c r="B8" s="159" t="s">
        <v>415</v>
      </c>
      <c r="C8" s="160" t="s">
        <v>12</v>
      </c>
      <c r="D8" s="160" t="s">
        <v>12</v>
      </c>
      <c r="E8" s="160" t="s">
        <v>12</v>
      </c>
      <c r="F8" s="160" t="s">
        <v>12</v>
      </c>
      <c r="G8" s="160" t="s">
        <v>12</v>
      </c>
      <c r="H8" s="160" t="s">
        <v>12</v>
      </c>
      <c r="I8" s="160" t="s">
        <v>12</v>
      </c>
      <c r="J8" s="160" t="s">
        <v>12</v>
      </c>
      <c r="K8" s="160" t="s">
        <v>36</v>
      </c>
      <c r="L8" s="161">
        <v>1</v>
      </c>
      <c r="M8" s="160" t="s">
        <v>18</v>
      </c>
      <c r="N8" s="167" t="s">
        <v>12</v>
      </c>
      <c r="O8" s="162">
        <v>54338</v>
      </c>
      <c r="P8" s="163">
        <v>35</v>
      </c>
      <c r="Q8" s="164" t="s">
        <v>15</v>
      </c>
      <c r="R8" s="2"/>
      <c r="S8" s="2"/>
      <c r="T8" s="2"/>
      <c r="U8" s="2"/>
      <c r="V8" s="2"/>
      <c r="W8" s="2"/>
      <c r="X8" s="6"/>
      <c r="Y8" s="2"/>
      <c r="Z8" s="2"/>
      <c r="AA8" s="2"/>
      <c r="AB8" s="2"/>
      <c r="AC8" s="2"/>
      <c r="AD8" s="2"/>
      <c r="AE8" s="2"/>
      <c r="AF8" s="2"/>
      <c r="AG8" s="2"/>
      <c r="AH8" s="2"/>
      <c r="AI8" s="2"/>
      <c r="AJ8" s="2"/>
      <c r="AK8" s="2"/>
      <c r="AL8" s="2"/>
      <c r="AM8" s="2"/>
      <c r="AN8" s="2"/>
      <c r="AO8" s="2"/>
      <c r="AP8" s="2"/>
      <c r="AQ8" s="2"/>
      <c r="AR8" s="2"/>
      <c r="AS8" s="2"/>
      <c r="AT8" s="6"/>
      <c r="AU8" s="2"/>
      <c r="AV8" s="2"/>
      <c r="AW8" s="2"/>
      <c r="AX8" s="6"/>
      <c r="AY8" s="2"/>
      <c r="AZ8" s="2"/>
      <c r="BA8" s="2"/>
      <c r="BB8" s="6"/>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6"/>
      <c r="CM8" s="2"/>
      <c r="CN8" s="6"/>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6"/>
      <c r="EB8" s="6"/>
      <c r="EC8" s="2"/>
      <c r="ED8" s="2"/>
      <c r="EE8" s="6"/>
      <c r="EF8" s="2"/>
      <c r="EG8" s="2"/>
      <c r="EH8" s="2"/>
      <c r="EI8" s="2"/>
      <c r="EJ8" s="2"/>
      <c r="EK8" s="2"/>
      <c r="EL8" s="2"/>
      <c r="EM8" s="2"/>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2"/>
      <c r="FQ8" s="2"/>
      <c r="FR8" s="2"/>
      <c r="FS8" s="2"/>
      <c r="FT8" s="16"/>
      <c r="FU8" s="16"/>
      <c r="FV8" s="16"/>
      <c r="FW8" s="16"/>
      <c r="FX8" s="16"/>
      <c r="FY8" s="6"/>
      <c r="FZ8" s="16"/>
      <c r="GA8" s="16"/>
      <c r="GB8" s="16"/>
      <c r="GC8" s="16"/>
      <c r="GD8" s="16"/>
      <c r="GE8" s="16"/>
      <c r="GF8" s="6"/>
      <c r="GG8" s="16"/>
      <c r="GH8" s="16"/>
      <c r="GI8" s="16"/>
      <c r="GJ8" s="16"/>
      <c r="GK8" s="16"/>
      <c r="GL8" s="16"/>
      <c r="GM8" s="16"/>
      <c r="GN8" s="16"/>
      <c r="GO8" s="16"/>
      <c r="GP8" s="16"/>
      <c r="GQ8" s="16"/>
      <c r="GR8" s="16"/>
      <c r="GS8" s="6"/>
      <c r="GT8" s="16"/>
      <c r="GU8" s="16"/>
      <c r="GV8" s="16"/>
      <c r="GW8" s="16"/>
      <c r="GX8" s="16"/>
      <c r="GY8" s="16"/>
      <c r="GZ8" s="16"/>
      <c r="HA8" s="16"/>
      <c r="HB8" s="6"/>
      <c r="HC8" s="16"/>
      <c r="HD8" s="16"/>
      <c r="HE8" s="16"/>
      <c r="HF8" s="16"/>
      <c r="HG8" s="6"/>
      <c r="HH8" s="6"/>
      <c r="HI8" s="6"/>
      <c r="HJ8" s="6"/>
      <c r="HK8" s="6"/>
      <c r="HL8" s="6"/>
      <c r="HM8" s="2"/>
      <c r="HN8" s="2"/>
      <c r="HO8" s="6"/>
      <c r="HP8" s="6"/>
      <c r="HQ8" s="6"/>
      <c r="HR8" s="6"/>
      <c r="HS8" s="2"/>
      <c r="HT8" s="2"/>
      <c r="HU8" s="6"/>
      <c r="HV8" s="6"/>
      <c r="HW8" s="6"/>
      <c r="HX8" s="6"/>
      <c r="HY8" s="6"/>
      <c r="HZ8" s="6"/>
      <c r="IA8" s="6"/>
      <c r="IB8" s="6"/>
      <c r="IC8" s="17"/>
      <c r="ID8" s="6"/>
      <c r="IE8" s="6"/>
      <c r="IF8" s="17"/>
      <c r="IG8" s="6"/>
    </row>
    <row r="9" spans="1:241" x14ac:dyDescent="0.2">
      <c r="A9" s="159" t="s">
        <v>30</v>
      </c>
      <c r="B9" s="159" t="s">
        <v>415</v>
      </c>
      <c r="C9" s="160" t="s">
        <v>12</v>
      </c>
      <c r="D9" s="160" t="s">
        <v>12</v>
      </c>
      <c r="E9" s="160" t="s">
        <v>12</v>
      </c>
      <c r="F9" s="160" t="s">
        <v>12</v>
      </c>
      <c r="G9" s="160" t="s">
        <v>12</v>
      </c>
      <c r="H9" s="160" t="s">
        <v>12</v>
      </c>
      <c r="I9" s="160" t="s">
        <v>12</v>
      </c>
      <c r="J9" s="160" t="s">
        <v>12</v>
      </c>
      <c r="K9" s="160" t="s">
        <v>38</v>
      </c>
      <c r="L9" s="161">
        <v>1</v>
      </c>
      <c r="M9" s="160" t="s">
        <v>37</v>
      </c>
      <c r="N9" s="167" t="s">
        <v>12</v>
      </c>
      <c r="O9" s="162">
        <v>55745</v>
      </c>
      <c r="P9" s="163">
        <v>35</v>
      </c>
      <c r="Q9" s="164" t="s">
        <v>15</v>
      </c>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row>
    <row r="10" spans="1:241" x14ac:dyDescent="0.2">
      <c r="A10" s="159" t="s">
        <v>30</v>
      </c>
      <c r="B10" s="159" t="s">
        <v>415</v>
      </c>
      <c r="C10" s="160" t="s">
        <v>12</v>
      </c>
      <c r="D10" s="160" t="s">
        <v>12</v>
      </c>
      <c r="E10" s="160" t="s">
        <v>12</v>
      </c>
      <c r="F10" s="160" t="s">
        <v>12</v>
      </c>
      <c r="G10" s="160" t="s">
        <v>12</v>
      </c>
      <c r="H10" s="160" t="s">
        <v>12</v>
      </c>
      <c r="I10" s="160" t="s">
        <v>12</v>
      </c>
      <c r="J10" s="160" t="s">
        <v>12</v>
      </c>
      <c r="K10" s="160" t="s">
        <v>39</v>
      </c>
      <c r="L10" s="161">
        <v>1</v>
      </c>
      <c r="M10" s="160" t="s">
        <v>37</v>
      </c>
      <c r="N10" s="167" t="s">
        <v>12</v>
      </c>
      <c r="O10" s="162">
        <v>50459</v>
      </c>
      <c r="P10" s="163">
        <v>35</v>
      </c>
      <c r="Q10" s="164" t="s">
        <v>15</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row>
    <row r="11" spans="1:241" x14ac:dyDescent="0.2">
      <c r="A11" s="159" t="s">
        <v>30</v>
      </c>
      <c r="B11" s="159" t="s">
        <v>415</v>
      </c>
      <c r="C11" s="160" t="s">
        <v>12</v>
      </c>
      <c r="D11" s="160" t="s">
        <v>12</v>
      </c>
      <c r="E11" s="160" t="s">
        <v>12</v>
      </c>
      <c r="F11" s="160" t="s">
        <v>12</v>
      </c>
      <c r="G11" s="160" t="s">
        <v>12</v>
      </c>
      <c r="H11" s="160" t="s">
        <v>12</v>
      </c>
      <c r="I11" s="160" t="s">
        <v>12</v>
      </c>
      <c r="J11" s="160" t="s">
        <v>12</v>
      </c>
      <c r="K11" s="160" t="s">
        <v>40</v>
      </c>
      <c r="L11" s="161">
        <v>1</v>
      </c>
      <c r="M11" s="160" t="s">
        <v>26</v>
      </c>
      <c r="N11" s="167" t="s">
        <v>12</v>
      </c>
      <c r="O11" s="162">
        <v>48709</v>
      </c>
      <c r="P11" s="163">
        <v>35</v>
      </c>
      <c r="Q11" s="164" t="s">
        <v>22</v>
      </c>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row>
    <row r="12" spans="1:241" x14ac:dyDescent="0.2">
      <c r="A12" s="159" t="s">
        <v>30</v>
      </c>
      <c r="B12" s="159" t="s">
        <v>415</v>
      </c>
      <c r="C12" s="160" t="s">
        <v>12</v>
      </c>
      <c r="D12" s="160" t="s">
        <v>12</v>
      </c>
      <c r="E12" s="160" t="s">
        <v>12</v>
      </c>
      <c r="F12" s="160" t="s">
        <v>12</v>
      </c>
      <c r="G12" s="160" t="s">
        <v>12</v>
      </c>
      <c r="H12" s="160" t="s">
        <v>12</v>
      </c>
      <c r="I12" s="160" t="s">
        <v>12</v>
      </c>
      <c r="J12" s="160" t="s">
        <v>12</v>
      </c>
      <c r="K12" s="160" t="s">
        <v>41</v>
      </c>
      <c r="L12" s="161">
        <v>1</v>
      </c>
      <c r="M12" s="160" t="s">
        <v>20</v>
      </c>
      <c r="N12" s="167" t="s">
        <v>12</v>
      </c>
      <c r="O12" s="162">
        <v>52663</v>
      </c>
      <c r="P12" s="163">
        <v>35</v>
      </c>
      <c r="Q12" s="164" t="s">
        <v>22</v>
      </c>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row>
    <row r="13" spans="1:241" s="11" customFormat="1" x14ac:dyDescent="0.2">
      <c r="A13" s="159" t="s">
        <v>30</v>
      </c>
      <c r="B13" s="159" t="s">
        <v>415</v>
      </c>
      <c r="C13" s="160" t="s">
        <v>12</v>
      </c>
      <c r="D13" s="160" t="s">
        <v>12</v>
      </c>
      <c r="E13" s="160" t="s">
        <v>12</v>
      </c>
      <c r="F13" s="160" t="s">
        <v>12</v>
      </c>
      <c r="G13" s="160" t="s">
        <v>12</v>
      </c>
      <c r="H13" s="160" t="s">
        <v>12</v>
      </c>
      <c r="I13" s="160" t="s">
        <v>12</v>
      </c>
      <c r="J13" s="160" t="s">
        <v>12</v>
      </c>
      <c r="K13" s="160" t="s">
        <v>41</v>
      </c>
      <c r="L13" s="161">
        <v>1</v>
      </c>
      <c r="M13" s="160" t="s">
        <v>20</v>
      </c>
      <c r="N13" s="167" t="s">
        <v>12</v>
      </c>
      <c r="O13" s="162">
        <v>41310</v>
      </c>
      <c r="P13" s="163">
        <v>35</v>
      </c>
      <c r="Q13" s="164" t="s">
        <v>22</v>
      </c>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row>
    <row r="14" spans="1:241" x14ac:dyDescent="0.2">
      <c r="A14" s="159" t="s">
        <v>30</v>
      </c>
      <c r="B14" s="159" t="s">
        <v>415</v>
      </c>
      <c r="C14" s="160" t="s">
        <v>12</v>
      </c>
      <c r="D14" s="160" t="s">
        <v>12</v>
      </c>
      <c r="E14" s="160" t="s">
        <v>12</v>
      </c>
      <c r="F14" s="160" t="s">
        <v>12</v>
      </c>
      <c r="G14" s="160" t="s">
        <v>12</v>
      </c>
      <c r="H14" s="160" t="s">
        <v>12</v>
      </c>
      <c r="I14" s="160" t="s">
        <v>12</v>
      </c>
      <c r="J14" s="160" t="s">
        <v>12</v>
      </c>
      <c r="K14" s="160" t="s">
        <v>41</v>
      </c>
      <c r="L14" s="161">
        <v>1</v>
      </c>
      <c r="M14" s="160" t="s">
        <v>20</v>
      </c>
      <c r="N14" s="167" t="s">
        <v>12</v>
      </c>
      <c r="O14" s="162">
        <v>47399</v>
      </c>
      <c r="P14" s="163">
        <v>35</v>
      </c>
      <c r="Q14" s="164" t="s">
        <v>22</v>
      </c>
      <c r="R14" s="2"/>
      <c r="S14" s="2"/>
      <c r="T14" s="2"/>
      <c r="U14" s="2"/>
      <c r="V14" s="2"/>
      <c r="W14" s="2"/>
      <c r="X14" s="6"/>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6"/>
      <c r="CM14" s="2"/>
      <c r="CN14" s="6"/>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6"/>
      <c r="EB14" s="6"/>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6"/>
      <c r="FI14" s="6"/>
      <c r="FJ14" s="6"/>
      <c r="FK14" s="6"/>
      <c r="FL14" s="6"/>
      <c r="FM14" s="6"/>
      <c r="FN14" s="6"/>
      <c r="FO14" s="6"/>
      <c r="FP14" s="2"/>
      <c r="FQ14" s="2"/>
      <c r="FR14" s="2"/>
      <c r="FS14" s="2"/>
      <c r="FT14" s="16"/>
      <c r="FU14" s="16"/>
      <c r="FV14" s="16"/>
      <c r="FW14" s="16"/>
      <c r="FX14" s="16"/>
      <c r="FY14" s="6"/>
      <c r="FZ14" s="16"/>
      <c r="GA14" s="16"/>
      <c r="GB14" s="16"/>
      <c r="GC14" s="16"/>
      <c r="GD14" s="16"/>
      <c r="GE14" s="16"/>
      <c r="GF14" s="6"/>
      <c r="GG14" s="16"/>
      <c r="GH14" s="16"/>
      <c r="GI14" s="16"/>
      <c r="GJ14" s="16"/>
      <c r="GK14" s="16"/>
      <c r="GL14" s="16"/>
      <c r="GM14" s="16"/>
      <c r="GN14" s="16"/>
      <c r="GO14" s="16"/>
      <c r="GP14" s="16"/>
      <c r="GQ14" s="16"/>
      <c r="GR14" s="16"/>
      <c r="GS14" s="6"/>
      <c r="GT14" s="16"/>
      <c r="GU14" s="16"/>
      <c r="GV14" s="16"/>
      <c r="GW14" s="16"/>
      <c r="GX14" s="16"/>
      <c r="GY14" s="16"/>
      <c r="GZ14" s="16"/>
      <c r="HA14" s="16"/>
      <c r="HB14" s="6"/>
      <c r="HC14" s="16"/>
      <c r="HD14" s="16"/>
      <c r="HE14" s="16"/>
      <c r="HF14" s="16"/>
      <c r="HG14" s="6"/>
      <c r="HH14" s="6"/>
      <c r="HI14" s="6"/>
      <c r="HJ14" s="6"/>
      <c r="HK14" s="6"/>
      <c r="HL14" s="6"/>
      <c r="HM14" s="2"/>
      <c r="HN14" s="2"/>
      <c r="HO14" s="6"/>
      <c r="HP14" s="6"/>
      <c r="HQ14" s="6"/>
      <c r="HR14" s="6"/>
      <c r="HS14" s="2"/>
      <c r="HT14" s="2"/>
      <c r="HU14" s="6"/>
      <c r="HV14" s="6"/>
      <c r="HW14" s="6"/>
      <c r="HX14" s="6"/>
      <c r="HY14" s="16"/>
      <c r="HZ14" s="6"/>
      <c r="IA14" s="2"/>
      <c r="IB14" s="6"/>
      <c r="IC14" s="17"/>
      <c r="ID14" s="6"/>
      <c r="IE14" s="6"/>
      <c r="IF14" s="17"/>
      <c r="IG14" s="6"/>
    </row>
    <row r="15" spans="1:241" x14ac:dyDescent="0.2">
      <c r="A15" s="159" t="s">
        <v>30</v>
      </c>
      <c r="B15" s="159" t="s">
        <v>415</v>
      </c>
      <c r="C15" s="160" t="s">
        <v>12</v>
      </c>
      <c r="D15" s="160" t="s">
        <v>12</v>
      </c>
      <c r="E15" s="160" t="s">
        <v>12</v>
      </c>
      <c r="F15" s="160" t="s">
        <v>12</v>
      </c>
      <c r="G15" s="160" t="s">
        <v>12</v>
      </c>
      <c r="H15" s="160" t="s">
        <v>12</v>
      </c>
      <c r="I15" s="160" t="s">
        <v>12</v>
      </c>
      <c r="J15" s="160" t="s">
        <v>12</v>
      </c>
      <c r="K15" s="160" t="s">
        <v>42</v>
      </c>
      <c r="L15" s="161">
        <v>1</v>
      </c>
      <c r="M15" s="160" t="s">
        <v>28</v>
      </c>
      <c r="N15" s="167" t="s">
        <v>12</v>
      </c>
      <c r="O15" s="162">
        <v>37142</v>
      </c>
      <c r="P15" s="163">
        <v>35</v>
      </c>
      <c r="Q15" s="164" t="s">
        <v>22</v>
      </c>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row>
    <row r="16" spans="1:241" x14ac:dyDescent="0.2">
      <c r="A16" s="159" t="s">
        <v>30</v>
      </c>
      <c r="B16" s="159" t="s">
        <v>415</v>
      </c>
      <c r="C16" s="160" t="s">
        <v>12</v>
      </c>
      <c r="D16" s="160" t="s">
        <v>12</v>
      </c>
      <c r="E16" s="160" t="s">
        <v>12</v>
      </c>
      <c r="F16" s="160" t="s">
        <v>12</v>
      </c>
      <c r="G16" s="160" t="s">
        <v>12</v>
      </c>
      <c r="H16" s="160" t="s">
        <v>12</v>
      </c>
      <c r="I16" s="160" t="s">
        <v>12</v>
      </c>
      <c r="J16" s="160" t="s">
        <v>12</v>
      </c>
      <c r="K16" s="160" t="s">
        <v>42</v>
      </c>
      <c r="L16" s="161">
        <v>1</v>
      </c>
      <c r="M16" s="160" t="s">
        <v>28</v>
      </c>
      <c r="N16" s="167" t="s">
        <v>12</v>
      </c>
      <c r="O16" s="162">
        <v>37190</v>
      </c>
      <c r="P16" s="163">
        <v>35</v>
      </c>
      <c r="Q16" s="164" t="s">
        <v>22</v>
      </c>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row>
    <row r="17" spans="1:241" x14ac:dyDescent="0.2">
      <c r="A17" s="159" t="s">
        <v>30</v>
      </c>
      <c r="B17" s="159" t="s">
        <v>415</v>
      </c>
      <c r="C17" s="160" t="s">
        <v>12</v>
      </c>
      <c r="D17" s="160" t="s">
        <v>12</v>
      </c>
      <c r="E17" s="160" t="s">
        <v>12</v>
      </c>
      <c r="F17" s="160" t="s">
        <v>12</v>
      </c>
      <c r="G17" s="160" t="s">
        <v>12</v>
      </c>
      <c r="H17" s="160" t="s">
        <v>12</v>
      </c>
      <c r="I17" s="160" t="s">
        <v>12</v>
      </c>
      <c r="J17" s="160" t="s">
        <v>12</v>
      </c>
      <c r="K17" s="160" t="s">
        <v>43</v>
      </c>
      <c r="L17" s="161">
        <v>1</v>
      </c>
      <c r="M17" s="160" t="s">
        <v>23</v>
      </c>
      <c r="N17" s="167" t="s">
        <v>12</v>
      </c>
      <c r="O17" s="162">
        <v>43350</v>
      </c>
      <c r="P17" s="163">
        <v>35</v>
      </c>
      <c r="Q17" s="164" t="s">
        <v>22</v>
      </c>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row>
    <row r="18" spans="1:241" x14ac:dyDescent="0.2">
      <c r="A18" s="159" t="s">
        <v>30</v>
      </c>
      <c r="B18" s="159" t="s">
        <v>415</v>
      </c>
      <c r="C18" s="160" t="s">
        <v>12</v>
      </c>
      <c r="D18" s="160" t="s">
        <v>12</v>
      </c>
      <c r="E18" s="160" t="s">
        <v>12</v>
      </c>
      <c r="F18" s="160" t="s">
        <v>12</v>
      </c>
      <c r="G18" s="160" t="s">
        <v>12</v>
      </c>
      <c r="H18" s="160" t="s">
        <v>12</v>
      </c>
      <c r="I18" s="160" t="s">
        <v>12</v>
      </c>
      <c r="J18" s="160" t="s">
        <v>12</v>
      </c>
      <c r="K18" s="160" t="s">
        <v>45</v>
      </c>
      <c r="L18" s="161">
        <v>14</v>
      </c>
      <c r="M18" s="160" t="s">
        <v>44</v>
      </c>
      <c r="N18" s="170">
        <v>9.64</v>
      </c>
      <c r="O18" s="162" t="s">
        <v>12</v>
      </c>
      <c r="P18" s="163">
        <v>10</v>
      </c>
      <c r="Q18" s="164" t="s">
        <v>22</v>
      </c>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row>
    <row r="19" spans="1:241" x14ac:dyDescent="0.2">
      <c r="A19" s="159" t="s">
        <v>30</v>
      </c>
      <c r="B19" s="159" t="s">
        <v>415</v>
      </c>
      <c r="C19" s="160" t="s">
        <v>12</v>
      </c>
      <c r="D19" s="160" t="s">
        <v>12</v>
      </c>
      <c r="E19" s="160" t="s">
        <v>12</v>
      </c>
      <c r="F19" s="160" t="s">
        <v>12</v>
      </c>
      <c r="G19" s="160" t="s">
        <v>12</v>
      </c>
      <c r="H19" s="160" t="s">
        <v>12</v>
      </c>
      <c r="I19" s="160" t="s">
        <v>12</v>
      </c>
      <c r="J19" s="160" t="s">
        <v>12</v>
      </c>
      <c r="K19" s="160" t="s">
        <v>28</v>
      </c>
      <c r="L19" s="161">
        <v>1</v>
      </c>
      <c r="M19" s="160" t="s">
        <v>28</v>
      </c>
      <c r="N19" s="170">
        <v>17.52</v>
      </c>
      <c r="O19" s="162" t="s">
        <v>12</v>
      </c>
      <c r="P19" s="163">
        <v>10</v>
      </c>
      <c r="Q19" s="164" t="s">
        <v>15</v>
      </c>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row>
    <row r="20" spans="1:241" x14ac:dyDescent="0.2">
      <c r="A20" s="172" t="s">
        <v>355</v>
      </c>
      <c r="B20" s="172" t="s">
        <v>447</v>
      </c>
      <c r="C20" s="173">
        <v>189.5</v>
      </c>
      <c r="D20" s="173">
        <v>4.74</v>
      </c>
      <c r="E20" s="173">
        <v>189.5</v>
      </c>
      <c r="F20" s="173">
        <v>4.74</v>
      </c>
      <c r="G20" s="173">
        <v>404</v>
      </c>
      <c r="H20" s="173">
        <v>10.1</v>
      </c>
      <c r="I20" s="173">
        <v>593.5</v>
      </c>
      <c r="J20" s="173">
        <v>14.84</v>
      </c>
      <c r="K20" s="174"/>
      <c r="L20" s="175">
        <v>27</v>
      </c>
      <c r="M20" s="174"/>
      <c r="N20" s="176">
        <v>15.85</v>
      </c>
      <c r="O20" s="177">
        <f>AVERAGE(O21:O26)</f>
        <v>46327</v>
      </c>
      <c r="P20" s="173">
        <v>24.34375</v>
      </c>
      <c r="Q20" s="178">
        <v>7</v>
      </c>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row>
    <row r="21" spans="1:241" x14ac:dyDescent="0.2">
      <c r="A21" s="159" t="s">
        <v>355</v>
      </c>
      <c r="B21" s="159" t="s">
        <v>447</v>
      </c>
      <c r="C21" s="160" t="s">
        <v>12</v>
      </c>
      <c r="D21" s="160" t="s">
        <v>12</v>
      </c>
      <c r="E21" s="160" t="s">
        <v>12</v>
      </c>
      <c r="F21" s="160" t="s">
        <v>12</v>
      </c>
      <c r="G21" s="160" t="s">
        <v>12</v>
      </c>
      <c r="H21" s="160" t="s">
        <v>12</v>
      </c>
      <c r="I21" s="160" t="s">
        <v>12</v>
      </c>
      <c r="J21" s="160" t="s">
        <v>12</v>
      </c>
      <c r="K21" s="160" t="s">
        <v>13</v>
      </c>
      <c r="L21" s="161">
        <v>1</v>
      </c>
      <c r="M21" s="160" t="s">
        <v>13</v>
      </c>
      <c r="N21" s="167" t="s">
        <v>12</v>
      </c>
      <c r="O21" s="162">
        <v>67108</v>
      </c>
      <c r="P21" s="163">
        <v>35</v>
      </c>
      <c r="Q21" s="164" t="s">
        <v>15</v>
      </c>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row>
    <row r="22" spans="1:241" x14ac:dyDescent="0.2">
      <c r="A22" s="159" t="s">
        <v>355</v>
      </c>
      <c r="B22" s="159" t="s">
        <v>447</v>
      </c>
      <c r="C22" s="160" t="s">
        <v>12</v>
      </c>
      <c r="D22" s="160" t="s">
        <v>12</v>
      </c>
      <c r="E22" s="160" t="s">
        <v>12</v>
      </c>
      <c r="F22" s="160" t="s">
        <v>12</v>
      </c>
      <c r="G22" s="160" t="s">
        <v>12</v>
      </c>
      <c r="H22" s="160" t="s">
        <v>12</v>
      </c>
      <c r="I22" s="160" t="s">
        <v>12</v>
      </c>
      <c r="J22" s="160" t="s">
        <v>12</v>
      </c>
      <c r="K22" s="160" t="s">
        <v>133</v>
      </c>
      <c r="L22" s="161">
        <v>1</v>
      </c>
      <c r="M22" s="160" t="s">
        <v>51</v>
      </c>
      <c r="N22" s="167" t="s">
        <v>12</v>
      </c>
      <c r="O22" s="162">
        <v>46462</v>
      </c>
      <c r="P22" s="163">
        <v>35</v>
      </c>
      <c r="Q22" s="164" t="s">
        <v>22</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row>
    <row r="23" spans="1:241" x14ac:dyDescent="0.2">
      <c r="A23" s="159" t="s">
        <v>355</v>
      </c>
      <c r="B23" s="159" t="s">
        <v>447</v>
      </c>
      <c r="C23" s="160" t="s">
        <v>12</v>
      </c>
      <c r="D23" s="160" t="s">
        <v>12</v>
      </c>
      <c r="E23" s="160" t="s">
        <v>12</v>
      </c>
      <c r="F23" s="160" t="s">
        <v>12</v>
      </c>
      <c r="G23" s="160" t="s">
        <v>12</v>
      </c>
      <c r="H23" s="160" t="s">
        <v>12</v>
      </c>
      <c r="I23" s="160" t="s">
        <v>12</v>
      </c>
      <c r="J23" s="160" t="s">
        <v>12</v>
      </c>
      <c r="K23" s="160" t="s">
        <v>47</v>
      </c>
      <c r="L23" s="161">
        <v>1</v>
      </c>
      <c r="M23" s="160" t="s">
        <v>16</v>
      </c>
      <c r="N23" s="167" t="s">
        <v>12</v>
      </c>
      <c r="O23" s="162">
        <v>44351</v>
      </c>
      <c r="P23" s="163">
        <v>35</v>
      </c>
      <c r="Q23" s="164" t="s">
        <v>15</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row>
    <row r="24" spans="1:241" x14ac:dyDescent="0.2">
      <c r="A24" s="159" t="s">
        <v>355</v>
      </c>
      <c r="B24" s="159" t="s">
        <v>447</v>
      </c>
      <c r="C24" s="160" t="s">
        <v>12</v>
      </c>
      <c r="D24" s="160" t="s">
        <v>12</v>
      </c>
      <c r="E24" s="160" t="s">
        <v>12</v>
      </c>
      <c r="F24" s="160" t="s">
        <v>12</v>
      </c>
      <c r="G24" s="160" t="s">
        <v>12</v>
      </c>
      <c r="H24" s="160" t="s">
        <v>12</v>
      </c>
      <c r="I24" s="160" t="s">
        <v>12</v>
      </c>
      <c r="J24" s="160" t="s">
        <v>12</v>
      </c>
      <c r="K24" s="160" t="s">
        <v>19</v>
      </c>
      <c r="L24" s="161">
        <v>1</v>
      </c>
      <c r="M24" s="160" t="s">
        <v>18</v>
      </c>
      <c r="N24" s="167" t="s">
        <v>12</v>
      </c>
      <c r="O24" s="162">
        <v>44351</v>
      </c>
      <c r="P24" s="163">
        <v>35</v>
      </c>
      <c r="Q24" s="164" t="s">
        <v>15</v>
      </c>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row>
    <row r="25" spans="1:241" x14ac:dyDescent="0.2">
      <c r="A25" s="159" t="s">
        <v>355</v>
      </c>
      <c r="B25" s="159" t="s">
        <v>447</v>
      </c>
      <c r="C25" s="160" t="s">
        <v>12</v>
      </c>
      <c r="D25" s="160" t="s">
        <v>12</v>
      </c>
      <c r="E25" s="160" t="s">
        <v>12</v>
      </c>
      <c r="F25" s="160" t="s">
        <v>12</v>
      </c>
      <c r="G25" s="160" t="s">
        <v>12</v>
      </c>
      <c r="H25" s="160" t="s">
        <v>12</v>
      </c>
      <c r="I25" s="160" t="s">
        <v>12</v>
      </c>
      <c r="J25" s="160" t="s">
        <v>12</v>
      </c>
      <c r="K25" s="160" t="s">
        <v>356</v>
      </c>
      <c r="L25" s="161">
        <v>1</v>
      </c>
      <c r="M25" s="160" t="s">
        <v>37</v>
      </c>
      <c r="N25" s="167" t="s">
        <v>12</v>
      </c>
      <c r="O25" s="162">
        <v>39070</v>
      </c>
      <c r="P25" s="163">
        <v>35</v>
      </c>
      <c r="Q25" s="164" t="s">
        <v>22</v>
      </c>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row>
    <row r="26" spans="1:241" x14ac:dyDescent="0.2">
      <c r="A26" s="159" t="s">
        <v>355</v>
      </c>
      <c r="B26" s="159" t="s">
        <v>447</v>
      </c>
      <c r="C26" s="160" t="s">
        <v>12</v>
      </c>
      <c r="D26" s="160" t="s">
        <v>12</v>
      </c>
      <c r="E26" s="160" t="s">
        <v>12</v>
      </c>
      <c r="F26" s="160" t="s">
        <v>12</v>
      </c>
      <c r="G26" s="160" t="s">
        <v>12</v>
      </c>
      <c r="H26" s="160" t="s">
        <v>12</v>
      </c>
      <c r="I26" s="160" t="s">
        <v>12</v>
      </c>
      <c r="J26" s="160" t="s">
        <v>12</v>
      </c>
      <c r="K26" s="160" t="s">
        <v>89</v>
      </c>
      <c r="L26" s="161">
        <v>1</v>
      </c>
      <c r="M26" s="160" t="s">
        <v>37</v>
      </c>
      <c r="N26" s="167" t="s">
        <v>12</v>
      </c>
      <c r="O26" s="162">
        <v>36620</v>
      </c>
      <c r="P26" s="163">
        <v>35</v>
      </c>
      <c r="Q26" s="164" t="s">
        <v>15</v>
      </c>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row>
    <row r="27" spans="1:241" x14ac:dyDescent="0.2">
      <c r="A27" s="159" t="s">
        <v>355</v>
      </c>
      <c r="B27" s="159" t="s">
        <v>447</v>
      </c>
      <c r="C27" s="160" t="s">
        <v>12</v>
      </c>
      <c r="D27" s="160" t="s">
        <v>12</v>
      </c>
      <c r="E27" s="160" t="s">
        <v>12</v>
      </c>
      <c r="F27" s="160" t="s">
        <v>12</v>
      </c>
      <c r="G27" s="160" t="s">
        <v>12</v>
      </c>
      <c r="H27" s="160" t="s">
        <v>12</v>
      </c>
      <c r="I27" s="160" t="s">
        <v>12</v>
      </c>
      <c r="J27" s="160" t="s">
        <v>12</v>
      </c>
      <c r="K27" s="160" t="s">
        <v>357</v>
      </c>
      <c r="L27" s="161">
        <v>2</v>
      </c>
      <c r="M27" s="160" t="s">
        <v>37</v>
      </c>
      <c r="N27" s="170">
        <v>20.399999999999999</v>
      </c>
      <c r="O27" s="162" t="s">
        <v>12</v>
      </c>
      <c r="P27" s="163">
        <v>12</v>
      </c>
      <c r="Q27" s="164" t="s">
        <v>15</v>
      </c>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row>
    <row r="28" spans="1:241" x14ac:dyDescent="0.2">
      <c r="A28" s="159" t="s">
        <v>355</v>
      </c>
      <c r="B28" s="159" t="s">
        <v>447</v>
      </c>
      <c r="C28" s="160" t="s">
        <v>12</v>
      </c>
      <c r="D28" s="160" t="s">
        <v>12</v>
      </c>
      <c r="E28" s="160" t="s">
        <v>12</v>
      </c>
      <c r="F28" s="160" t="s">
        <v>12</v>
      </c>
      <c r="G28" s="160" t="s">
        <v>12</v>
      </c>
      <c r="H28" s="160" t="s">
        <v>12</v>
      </c>
      <c r="I28" s="160" t="s">
        <v>12</v>
      </c>
      <c r="J28" s="160" t="s">
        <v>12</v>
      </c>
      <c r="K28" s="160" t="s">
        <v>228</v>
      </c>
      <c r="L28" s="161">
        <v>1</v>
      </c>
      <c r="M28" s="160" t="s">
        <v>20</v>
      </c>
      <c r="N28" s="170">
        <v>18.600000000000001</v>
      </c>
      <c r="O28" s="162" t="s">
        <v>12</v>
      </c>
      <c r="P28" s="163">
        <v>30</v>
      </c>
      <c r="Q28" s="164" t="s">
        <v>22</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row>
    <row r="29" spans="1:241" x14ac:dyDescent="0.2">
      <c r="A29" s="159" t="s">
        <v>355</v>
      </c>
      <c r="B29" s="159" t="s">
        <v>447</v>
      </c>
      <c r="C29" s="160" t="s">
        <v>12</v>
      </c>
      <c r="D29" s="160" t="s">
        <v>12</v>
      </c>
      <c r="E29" s="160" t="s">
        <v>12</v>
      </c>
      <c r="F29" s="160" t="s">
        <v>12</v>
      </c>
      <c r="G29" s="160" t="s">
        <v>12</v>
      </c>
      <c r="H29" s="160" t="s">
        <v>12</v>
      </c>
      <c r="I29" s="160" t="s">
        <v>12</v>
      </c>
      <c r="J29" s="160" t="s">
        <v>12</v>
      </c>
      <c r="K29" s="160" t="s">
        <v>228</v>
      </c>
      <c r="L29" s="161">
        <v>1</v>
      </c>
      <c r="M29" s="160" t="s">
        <v>20</v>
      </c>
      <c r="N29" s="170">
        <v>17.3</v>
      </c>
      <c r="O29" s="162" t="s">
        <v>12</v>
      </c>
      <c r="P29" s="163">
        <v>20</v>
      </c>
      <c r="Q29" s="164" t="s">
        <v>22</v>
      </c>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row>
    <row r="30" spans="1:241" x14ac:dyDescent="0.2">
      <c r="A30" s="159" t="s">
        <v>355</v>
      </c>
      <c r="B30" s="159" t="s">
        <v>447</v>
      </c>
      <c r="C30" s="160" t="s">
        <v>12</v>
      </c>
      <c r="D30" s="160" t="s">
        <v>12</v>
      </c>
      <c r="E30" s="160" t="s">
        <v>12</v>
      </c>
      <c r="F30" s="160" t="s">
        <v>12</v>
      </c>
      <c r="G30" s="160" t="s">
        <v>12</v>
      </c>
      <c r="H30" s="160" t="s">
        <v>12</v>
      </c>
      <c r="I30" s="160" t="s">
        <v>12</v>
      </c>
      <c r="J30" s="160" t="s">
        <v>12</v>
      </c>
      <c r="K30" s="160" t="s">
        <v>91</v>
      </c>
      <c r="L30" s="161">
        <v>3</v>
      </c>
      <c r="M30" s="160" t="s">
        <v>20</v>
      </c>
      <c r="N30" s="170">
        <v>16</v>
      </c>
      <c r="O30" s="162" t="s">
        <v>12</v>
      </c>
      <c r="P30" s="163">
        <v>17</v>
      </c>
      <c r="Q30" s="164" t="s">
        <v>22</v>
      </c>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row>
    <row r="31" spans="1:241" s="11" customFormat="1" x14ac:dyDescent="0.2">
      <c r="A31" s="159" t="s">
        <v>355</v>
      </c>
      <c r="B31" s="159" t="s">
        <v>447</v>
      </c>
      <c r="C31" s="160" t="s">
        <v>12</v>
      </c>
      <c r="D31" s="160" t="s">
        <v>12</v>
      </c>
      <c r="E31" s="160" t="s">
        <v>12</v>
      </c>
      <c r="F31" s="160" t="s">
        <v>12</v>
      </c>
      <c r="G31" s="160" t="s">
        <v>12</v>
      </c>
      <c r="H31" s="160" t="s">
        <v>12</v>
      </c>
      <c r="I31" s="160" t="s">
        <v>12</v>
      </c>
      <c r="J31" s="160" t="s">
        <v>12</v>
      </c>
      <c r="K31" s="160" t="s">
        <v>91</v>
      </c>
      <c r="L31" s="161">
        <v>1</v>
      </c>
      <c r="M31" s="160" t="s">
        <v>20</v>
      </c>
      <c r="N31" s="170">
        <v>12</v>
      </c>
      <c r="O31" s="162" t="s">
        <v>12</v>
      </c>
      <c r="P31" s="163">
        <v>26</v>
      </c>
      <c r="Q31" s="164" t="s">
        <v>22</v>
      </c>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row>
    <row r="32" spans="1:241" x14ac:dyDescent="0.2">
      <c r="A32" s="159" t="s">
        <v>355</v>
      </c>
      <c r="B32" s="159" t="s">
        <v>447</v>
      </c>
      <c r="C32" s="160" t="s">
        <v>12</v>
      </c>
      <c r="D32" s="160" t="s">
        <v>12</v>
      </c>
      <c r="E32" s="160" t="s">
        <v>12</v>
      </c>
      <c r="F32" s="160" t="s">
        <v>12</v>
      </c>
      <c r="G32" s="160" t="s">
        <v>12</v>
      </c>
      <c r="H32" s="160" t="s">
        <v>12</v>
      </c>
      <c r="I32" s="160" t="s">
        <v>12</v>
      </c>
      <c r="J32" s="160" t="s">
        <v>12</v>
      </c>
      <c r="K32" s="160" t="s">
        <v>91</v>
      </c>
      <c r="L32" s="161">
        <v>4</v>
      </c>
      <c r="M32" s="160" t="s">
        <v>20</v>
      </c>
      <c r="N32" s="170">
        <v>13</v>
      </c>
      <c r="O32" s="162" t="s">
        <v>12</v>
      </c>
      <c r="P32" s="163">
        <v>17</v>
      </c>
      <c r="Q32" s="164" t="s">
        <v>22</v>
      </c>
      <c r="R32" s="2"/>
      <c r="S32" s="2"/>
      <c r="T32" s="2"/>
      <c r="U32" s="2"/>
      <c r="V32" s="2"/>
      <c r="W32" s="2"/>
      <c r="X32" s="6"/>
      <c r="Y32" s="2"/>
      <c r="Z32" s="2"/>
      <c r="AA32" s="2"/>
      <c r="AB32" s="2"/>
      <c r="AC32" s="2"/>
      <c r="AD32" s="2"/>
      <c r="AE32" s="2"/>
      <c r="AF32" s="2"/>
      <c r="AG32" s="2"/>
      <c r="AH32" s="2"/>
      <c r="AI32" s="2"/>
      <c r="AJ32" s="2"/>
      <c r="AK32" s="2"/>
      <c r="AL32" s="2"/>
      <c r="AM32" s="2"/>
      <c r="AN32" s="2"/>
      <c r="AO32" s="2"/>
      <c r="AP32" s="2"/>
      <c r="AQ32" s="2"/>
      <c r="AR32" s="2"/>
      <c r="AS32" s="2"/>
      <c r="AT32" s="6"/>
      <c r="AU32" s="2"/>
      <c r="AV32" s="2"/>
      <c r="AW32" s="2"/>
      <c r="AX32" s="6"/>
      <c r="AY32" s="2"/>
      <c r="AZ32" s="2"/>
      <c r="BA32" s="2"/>
      <c r="BB32" s="6"/>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6"/>
      <c r="CM32" s="2"/>
      <c r="CN32" s="6"/>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6"/>
      <c r="EB32" s="6"/>
      <c r="EC32" s="2"/>
      <c r="ED32" s="2"/>
      <c r="EE32" s="6"/>
      <c r="EF32" s="2"/>
      <c r="EG32" s="2"/>
      <c r="EH32" s="2"/>
      <c r="EI32" s="2"/>
      <c r="EJ32" s="2"/>
      <c r="EK32" s="2"/>
      <c r="EL32" s="2"/>
      <c r="EM32" s="2"/>
      <c r="EN32" s="2"/>
      <c r="EO32" s="2"/>
      <c r="EP32" s="2"/>
      <c r="EQ32" s="2"/>
      <c r="ER32" s="2"/>
      <c r="ES32" s="2"/>
      <c r="ET32" s="2"/>
      <c r="EU32" s="2"/>
      <c r="EV32" s="2"/>
      <c r="EW32" s="2"/>
      <c r="EX32" s="6"/>
      <c r="EY32" s="6"/>
      <c r="EZ32" s="6"/>
      <c r="FA32" s="6"/>
      <c r="FB32" s="6"/>
      <c r="FC32" s="6"/>
      <c r="FD32" s="6"/>
      <c r="FE32" s="6"/>
      <c r="FF32" s="6"/>
      <c r="FG32" s="6"/>
      <c r="FH32" s="6"/>
      <c r="FI32" s="6"/>
      <c r="FJ32" s="6"/>
      <c r="FK32" s="6"/>
      <c r="FL32" s="6"/>
      <c r="FM32" s="6"/>
      <c r="FN32" s="6"/>
      <c r="FO32" s="6"/>
      <c r="FP32" s="2"/>
      <c r="FQ32" s="2"/>
      <c r="FR32" s="2"/>
      <c r="FS32" s="6"/>
      <c r="FT32" s="16"/>
      <c r="FU32" s="16"/>
      <c r="FV32" s="16"/>
      <c r="FW32" s="16"/>
      <c r="FX32" s="16"/>
      <c r="FY32" s="6"/>
      <c r="FZ32" s="16"/>
      <c r="GA32" s="16"/>
      <c r="GB32" s="16"/>
      <c r="GC32" s="16"/>
      <c r="GD32" s="16"/>
      <c r="GE32" s="16"/>
      <c r="GF32" s="6"/>
      <c r="GG32" s="16"/>
      <c r="GH32" s="16"/>
      <c r="GI32" s="16"/>
      <c r="GJ32" s="16"/>
      <c r="GK32" s="16"/>
      <c r="GL32" s="16"/>
      <c r="GM32" s="16"/>
      <c r="GN32" s="16"/>
      <c r="GO32" s="16"/>
      <c r="GP32" s="16"/>
      <c r="GQ32" s="16"/>
      <c r="GR32" s="16"/>
      <c r="GS32" s="6"/>
      <c r="GT32" s="16"/>
      <c r="GU32" s="16"/>
      <c r="GV32" s="16"/>
      <c r="GW32" s="16"/>
      <c r="GX32" s="16"/>
      <c r="GY32" s="16"/>
      <c r="GZ32" s="16"/>
      <c r="HA32" s="16"/>
      <c r="HB32" s="6"/>
      <c r="HC32" s="16"/>
      <c r="HD32" s="16"/>
      <c r="HE32" s="16"/>
      <c r="HF32" s="16"/>
      <c r="HG32" s="6"/>
      <c r="HH32" s="6"/>
      <c r="HI32" s="6"/>
      <c r="HJ32" s="6"/>
      <c r="HK32" s="6"/>
      <c r="HL32" s="6"/>
      <c r="HM32" s="2"/>
      <c r="HN32" s="2"/>
      <c r="HO32" s="6"/>
      <c r="HP32" s="6"/>
      <c r="HQ32" s="6"/>
      <c r="HR32" s="6"/>
      <c r="HS32" s="2"/>
      <c r="HT32" s="2"/>
      <c r="HU32" s="6"/>
      <c r="HV32" s="6"/>
      <c r="HW32" s="6"/>
      <c r="HX32" s="6"/>
      <c r="HY32" s="16"/>
      <c r="HZ32" s="6"/>
      <c r="IA32" s="6"/>
      <c r="IB32" s="6"/>
      <c r="IC32" s="17"/>
      <c r="ID32" s="6"/>
      <c r="IE32" s="6"/>
      <c r="IF32" s="17"/>
      <c r="IG32" s="6"/>
    </row>
    <row r="33" spans="1:241" x14ac:dyDescent="0.2">
      <c r="A33" s="159" t="s">
        <v>355</v>
      </c>
      <c r="B33" s="159" t="s">
        <v>447</v>
      </c>
      <c r="C33" s="160" t="s">
        <v>12</v>
      </c>
      <c r="D33" s="160" t="s">
        <v>12</v>
      </c>
      <c r="E33" s="160" t="s">
        <v>12</v>
      </c>
      <c r="F33" s="160" t="s">
        <v>12</v>
      </c>
      <c r="G33" s="160" t="s">
        <v>12</v>
      </c>
      <c r="H33" s="160" t="s">
        <v>12</v>
      </c>
      <c r="I33" s="160" t="s">
        <v>12</v>
      </c>
      <c r="J33" s="160" t="s">
        <v>12</v>
      </c>
      <c r="K33" s="160" t="s">
        <v>91</v>
      </c>
      <c r="L33" s="161">
        <v>4</v>
      </c>
      <c r="M33" s="160" t="s">
        <v>20</v>
      </c>
      <c r="N33" s="170">
        <v>15</v>
      </c>
      <c r="O33" s="162" t="s">
        <v>12</v>
      </c>
      <c r="P33" s="163">
        <v>18</v>
      </c>
      <c r="Q33" s="164" t="s">
        <v>22</v>
      </c>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row>
    <row r="34" spans="1:241" x14ac:dyDescent="0.2">
      <c r="A34" s="159" t="s">
        <v>355</v>
      </c>
      <c r="B34" s="159" t="s">
        <v>447</v>
      </c>
      <c r="C34" s="160" t="s">
        <v>12</v>
      </c>
      <c r="D34" s="160" t="s">
        <v>12</v>
      </c>
      <c r="E34" s="160" t="s">
        <v>12</v>
      </c>
      <c r="F34" s="160" t="s">
        <v>12</v>
      </c>
      <c r="G34" s="160" t="s">
        <v>12</v>
      </c>
      <c r="H34" s="160" t="s">
        <v>12</v>
      </c>
      <c r="I34" s="160" t="s">
        <v>12</v>
      </c>
      <c r="J34" s="160" t="s">
        <v>12</v>
      </c>
      <c r="K34" s="160" t="s">
        <v>358</v>
      </c>
      <c r="L34" s="161">
        <v>2</v>
      </c>
      <c r="M34" s="160" t="s">
        <v>44</v>
      </c>
      <c r="N34" s="170">
        <v>10.5</v>
      </c>
      <c r="O34" s="162" t="s">
        <v>12</v>
      </c>
      <c r="P34" s="163">
        <v>7.5</v>
      </c>
      <c r="Q34" s="164" t="s">
        <v>22</v>
      </c>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row>
    <row r="35" spans="1:241" x14ac:dyDescent="0.2">
      <c r="A35" s="159" t="s">
        <v>355</v>
      </c>
      <c r="B35" s="159" t="s">
        <v>447</v>
      </c>
      <c r="C35" s="160" t="s">
        <v>12</v>
      </c>
      <c r="D35" s="160" t="s">
        <v>12</v>
      </c>
      <c r="E35" s="160" t="s">
        <v>12</v>
      </c>
      <c r="F35" s="160" t="s">
        <v>12</v>
      </c>
      <c r="G35" s="160" t="s">
        <v>12</v>
      </c>
      <c r="H35" s="160" t="s">
        <v>12</v>
      </c>
      <c r="I35" s="160" t="s">
        <v>12</v>
      </c>
      <c r="J35" s="160" t="s">
        <v>12</v>
      </c>
      <c r="K35" s="160" t="s">
        <v>359</v>
      </c>
      <c r="L35" s="161">
        <v>1</v>
      </c>
      <c r="M35" s="160" t="s">
        <v>16</v>
      </c>
      <c r="N35" s="170">
        <v>20.399999999999999</v>
      </c>
      <c r="O35" s="162" t="s">
        <v>12</v>
      </c>
      <c r="P35" s="163">
        <v>16</v>
      </c>
      <c r="Q35" s="164" t="s">
        <v>15</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row>
    <row r="36" spans="1:241" s="11" customFormat="1" x14ac:dyDescent="0.2">
      <c r="A36" s="159" t="s">
        <v>355</v>
      </c>
      <c r="B36" s="159" t="s">
        <v>447</v>
      </c>
      <c r="C36" s="160" t="s">
        <v>12</v>
      </c>
      <c r="D36" s="160" t="s">
        <v>12</v>
      </c>
      <c r="E36" s="160" t="s">
        <v>12</v>
      </c>
      <c r="F36" s="160" t="s">
        <v>12</v>
      </c>
      <c r="G36" s="160" t="s">
        <v>12</v>
      </c>
      <c r="H36" s="160" t="s">
        <v>12</v>
      </c>
      <c r="I36" s="160" t="s">
        <v>12</v>
      </c>
      <c r="J36" s="160" t="s">
        <v>12</v>
      </c>
      <c r="K36" s="160" t="s">
        <v>360</v>
      </c>
      <c r="L36" s="161">
        <v>2</v>
      </c>
      <c r="M36" s="160" t="s">
        <v>23</v>
      </c>
      <c r="N36" s="170">
        <v>15.3</v>
      </c>
      <c r="O36" s="162" t="s">
        <v>12</v>
      </c>
      <c r="P36" s="163">
        <v>16</v>
      </c>
      <c r="Q36" s="164" t="s">
        <v>22</v>
      </c>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row>
    <row r="37" spans="1:241" x14ac:dyDescent="0.2">
      <c r="A37" s="172" t="s">
        <v>176</v>
      </c>
      <c r="B37" s="172" t="s">
        <v>432</v>
      </c>
      <c r="C37" s="173">
        <v>194</v>
      </c>
      <c r="D37" s="173">
        <v>4.8499999999999996</v>
      </c>
      <c r="E37" s="173">
        <v>194</v>
      </c>
      <c r="F37" s="173">
        <v>4.8499999999999996</v>
      </c>
      <c r="G37" s="173">
        <v>280.5</v>
      </c>
      <c r="H37" s="173">
        <v>7.01</v>
      </c>
      <c r="I37" s="173">
        <v>474.5</v>
      </c>
      <c r="J37" s="173">
        <v>11.86</v>
      </c>
      <c r="K37" s="174"/>
      <c r="L37" s="175">
        <v>18</v>
      </c>
      <c r="M37" s="174"/>
      <c r="N37" s="176">
        <v>20.286110000000001</v>
      </c>
      <c r="O37" s="179" t="s">
        <v>12</v>
      </c>
      <c r="P37" s="173">
        <v>26.36111</v>
      </c>
      <c r="Q37" s="178">
        <v>6</v>
      </c>
      <c r="R37" s="2"/>
      <c r="S37" s="2"/>
      <c r="T37" s="2"/>
      <c r="U37" s="2"/>
      <c r="V37" s="2"/>
      <c r="W37" s="2"/>
      <c r="X37" s="6"/>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6"/>
      <c r="CM37" s="2"/>
      <c r="CN37" s="6"/>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6"/>
      <c r="EB37" s="6"/>
      <c r="EC37" s="2"/>
      <c r="ED37" s="2"/>
      <c r="EE37" s="6"/>
      <c r="EF37" s="2"/>
      <c r="EG37" s="2"/>
      <c r="EH37" s="2"/>
      <c r="EI37" s="2"/>
      <c r="EJ37" s="2"/>
      <c r="EK37" s="2"/>
      <c r="EL37" s="2"/>
      <c r="EM37" s="2"/>
      <c r="EN37" s="2"/>
      <c r="EO37" s="2"/>
      <c r="EP37" s="2"/>
      <c r="EQ37" s="2"/>
      <c r="ER37" s="2"/>
      <c r="ES37" s="2"/>
      <c r="ET37" s="2"/>
      <c r="EU37" s="2"/>
      <c r="EV37" s="2"/>
      <c r="EW37" s="2"/>
      <c r="EX37" s="6"/>
      <c r="EY37" s="6"/>
      <c r="EZ37" s="6"/>
      <c r="FA37" s="6"/>
      <c r="FB37" s="6"/>
      <c r="FC37" s="6"/>
      <c r="FD37" s="6"/>
      <c r="FE37" s="6"/>
      <c r="FF37" s="6"/>
      <c r="FG37" s="6"/>
      <c r="FH37" s="6"/>
      <c r="FI37" s="6"/>
      <c r="FJ37" s="6"/>
      <c r="FK37" s="6"/>
      <c r="FL37" s="6"/>
      <c r="FM37" s="6"/>
      <c r="FN37" s="6"/>
      <c r="FO37" s="6"/>
      <c r="FP37" s="2"/>
      <c r="FQ37" s="2"/>
      <c r="FR37" s="2"/>
      <c r="FS37" s="6"/>
      <c r="FT37" s="16"/>
      <c r="FU37" s="16"/>
      <c r="FV37" s="16"/>
      <c r="FW37" s="16"/>
      <c r="FX37" s="16"/>
      <c r="FY37" s="6"/>
      <c r="FZ37" s="16"/>
      <c r="GA37" s="16"/>
      <c r="GB37" s="16"/>
      <c r="GC37" s="16"/>
      <c r="GD37" s="16"/>
      <c r="GE37" s="16"/>
      <c r="GF37" s="6"/>
      <c r="GG37" s="16"/>
      <c r="GH37" s="16"/>
      <c r="GI37" s="16"/>
      <c r="GJ37" s="16"/>
      <c r="GK37" s="16"/>
      <c r="GL37" s="16"/>
      <c r="GM37" s="16"/>
      <c r="GN37" s="16"/>
      <c r="GO37" s="16"/>
      <c r="GP37" s="16"/>
      <c r="GQ37" s="16"/>
      <c r="GR37" s="16"/>
      <c r="GS37" s="6"/>
      <c r="GT37" s="16"/>
      <c r="GU37" s="16"/>
      <c r="GV37" s="16"/>
      <c r="GW37" s="16"/>
      <c r="GX37" s="16"/>
      <c r="GY37" s="16"/>
      <c r="GZ37" s="16"/>
      <c r="HA37" s="16"/>
      <c r="HB37" s="6"/>
      <c r="HC37" s="16"/>
      <c r="HD37" s="16"/>
      <c r="HE37" s="16"/>
      <c r="HF37" s="16"/>
      <c r="HG37" s="6"/>
      <c r="HH37" s="6"/>
      <c r="HI37" s="6"/>
      <c r="HJ37" s="6"/>
      <c r="HK37" s="6"/>
      <c r="HL37" s="6"/>
      <c r="HM37" s="2"/>
      <c r="HN37" s="2"/>
      <c r="HO37" s="6"/>
      <c r="HP37" s="6"/>
      <c r="HQ37" s="6"/>
      <c r="HR37" s="6"/>
      <c r="HS37" s="2"/>
      <c r="HT37" s="2"/>
      <c r="HU37" s="6"/>
      <c r="HV37" s="6"/>
      <c r="HW37" s="6"/>
      <c r="HX37" s="6"/>
      <c r="HY37" s="6"/>
      <c r="HZ37" s="6"/>
      <c r="IA37" s="6"/>
      <c r="IB37" s="6"/>
      <c r="IC37" s="17"/>
      <c r="ID37" s="6"/>
      <c r="IE37" s="6"/>
      <c r="IF37" s="17"/>
      <c r="IG37" s="6"/>
    </row>
    <row r="38" spans="1:241" x14ac:dyDescent="0.2">
      <c r="A38" s="159" t="s">
        <v>176</v>
      </c>
      <c r="B38" s="159" t="s">
        <v>432</v>
      </c>
      <c r="C38" s="160" t="s">
        <v>12</v>
      </c>
      <c r="D38" s="160" t="s">
        <v>12</v>
      </c>
      <c r="E38" s="160" t="s">
        <v>12</v>
      </c>
      <c r="F38" s="160" t="s">
        <v>12</v>
      </c>
      <c r="G38" s="160" t="s">
        <v>12</v>
      </c>
      <c r="H38" s="160" t="s">
        <v>12</v>
      </c>
      <c r="I38" s="160" t="s">
        <v>12</v>
      </c>
      <c r="J38" s="160" t="s">
        <v>12</v>
      </c>
      <c r="K38" s="160" t="s">
        <v>177</v>
      </c>
      <c r="L38" s="161">
        <v>1</v>
      </c>
      <c r="M38" s="160" t="s">
        <v>20</v>
      </c>
      <c r="N38" s="170">
        <v>13.64</v>
      </c>
      <c r="O38" s="162" t="s">
        <v>12</v>
      </c>
      <c r="P38" s="163">
        <v>18</v>
      </c>
      <c r="Q38" s="164" t="s">
        <v>22</v>
      </c>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row>
    <row r="39" spans="1:241" x14ac:dyDescent="0.2">
      <c r="A39" s="159" t="s">
        <v>176</v>
      </c>
      <c r="B39" s="159" t="s">
        <v>432</v>
      </c>
      <c r="C39" s="160" t="s">
        <v>12</v>
      </c>
      <c r="D39" s="160" t="s">
        <v>12</v>
      </c>
      <c r="E39" s="160" t="s">
        <v>12</v>
      </c>
      <c r="F39" s="160" t="s">
        <v>12</v>
      </c>
      <c r="G39" s="160" t="s">
        <v>12</v>
      </c>
      <c r="H39" s="160" t="s">
        <v>12</v>
      </c>
      <c r="I39" s="160" t="s">
        <v>12</v>
      </c>
      <c r="J39" s="160" t="s">
        <v>12</v>
      </c>
      <c r="K39" s="160" t="s">
        <v>178</v>
      </c>
      <c r="L39" s="161">
        <v>1</v>
      </c>
      <c r="M39" s="160" t="s">
        <v>23</v>
      </c>
      <c r="N39" s="170">
        <v>22.13</v>
      </c>
      <c r="O39" s="162" t="s">
        <v>12</v>
      </c>
      <c r="P39" s="163">
        <v>40</v>
      </c>
      <c r="Q39" s="164" t="s">
        <v>22</v>
      </c>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row>
    <row r="40" spans="1:241" x14ac:dyDescent="0.2">
      <c r="A40" s="159" t="s">
        <v>176</v>
      </c>
      <c r="B40" s="159" t="s">
        <v>432</v>
      </c>
      <c r="C40" s="160" t="s">
        <v>12</v>
      </c>
      <c r="D40" s="160" t="s">
        <v>12</v>
      </c>
      <c r="E40" s="160" t="s">
        <v>12</v>
      </c>
      <c r="F40" s="160" t="s">
        <v>12</v>
      </c>
      <c r="G40" s="160" t="s">
        <v>12</v>
      </c>
      <c r="H40" s="160" t="s">
        <v>12</v>
      </c>
      <c r="I40" s="160" t="s">
        <v>12</v>
      </c>
      <c r="J40" s="160" t="s">
        <v>12</v>
      </c>
      <c r="K40" s="160" t="s">
        <v>133</v>
      </c>
      <c r="L40" s="161">
        <v>1</v>
      </c>
      <c r="M40" s="160" t="s">
        <v>51</v>
      </c>
      <c r="N40" s="170">
        <v>29.22</v>
      </c>
      <c r="O40" s="162" t="s">
        <v>12</v>
      </c>
      <c r="P40" s="163">
        <v>35</v>
      </c>
      <c r="Q40" s="164" t="s">
        <v>15</v>
      </c>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row>
    <row r="41" spans="1:241" x14ac:dyDescent="0.2">
      <c r="A41" s="159" t="s">
        <v>176</v>
      </c>
      <c r="B41" s="159" t="s">
        <v>432</v>
      </c>
      <c r="C41" s="160" t="s">
        <v>12</v>
      </c>
      <c r="D41" s="160" t="s">
        <v>12</v>
      </c>
      <c r="E41" s="160" t="s">
        <v>12</v>
      </c>
      <c r="F41" s="160" t="s">
        <v>12</v>
      </c>
      <c r="G41" s="160" t="s">
        <v>12</v>
      </c>
      <c r="H41" s="160" t="s">
        <v>12</v>
      </c>
      <c r="I41" s="160" t="s">
        <v>12</v>
      </c>
      <c r="J41" s="160" t="s">
        <v>12</v>
      </c>
      <c r="K41" s="160" t="s">
        <v>177</v>
      </c>
      <c r="L41" s="161">
        <v>1</v>
      </c>
      <c r="M41" s="160" t="s">
        <v>20</v>
      </c>
      <c r="N41" s="170">
        <v>13.32</v>
      </c>
      <c r="O41" s="162" t="s">
        <v>12</v>
      </c>
      <c r="P41" s="163">
        <v>14</v>
      </c>
      <c r="Q41" s="164" t="s">
        <v>22</v>
      </c>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row>
    <row r="42" spans="1:241" x14ac:dyDescent="0.2">
      <c r="A42" s="159" t="s">
        <v>176</v>
      </c>
      <c r="B42" s="159" t="s">
        <v>432</v>
      </c>
      <c r="C42" s="160" t="s">
        <v>12</v>
      </c>
      <c r="D42" s="160" t="s">
        <v>12</v>
      </c>
      <c r="E42" s="160" t="s">
        <v>12</v>
      </c>
      <c r="F42" s="160" t="s">
        <v>12</v>
      </c>
      <c r="G42" s="160" t="s">
        <v>12</v>
      </c>
      <c r="H42" s="160" t="s">
        <v>12</v>
      </c>
      <c r="I42" s="160" t="s">
        <v>12</v>
      </c>
      <c r="J42" s="160" t="s">
        <v>12</v>
      </c>
      <c r="K42" s="160" t="s">
        <v>179</v>
      </c>
      <c r="L42" s="161">
        <v>1</v>
      </c>
      <c r="M42" s="160" t="s">
        <v>20</v>
      </c>
      <c r="N42" s="170">
        <v>14.71</v>
      </c>
      <c r="O42" s="162" t="s">
        <v>12</v>
      </c>
      <c r="P42" s="163">
        <v>18</v>
      </c>
      <c r="Q42" s="164" t="s">
        <v>22</v>
      </c>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row>
    <row r="43" spans="1:241" x14ac:dyDescent="0.2">
      <c r="A43" s="159" t="s">
        <v>176</v>
      </c>
      <c r="B43" s="159" t="s">
        <v>432</v>
      </c>
      <c r="C43" s="160" t="s">
        <v>12</v>
      </c>
      <c r="D43" s="160" t="s">
        <v>12</v>
      </c>
      <c r="E43" s="160" t="s">
        <v>12</v>
      </c>
      <c r="F43" s="160" t="s">
        <v>12</v>
      </c>
      <c r="G43" s="160" t="s">
        <v>12</v>
      </c>
      <c r="H43" s="160" t="s">
        <v>12</v>
      </c>
      <c r="I43" s="160" t="s">
        <v>12</v>
      </c>
      <c r="J43" s="160" t="s">
        <v>12</v>
      </c>
      <c r="K43" s="160" t="s">
        <v>180</v>
      </c>
      <c r="L43" s="161">
        <v>1</v>
      </c>
      <c r="M43" s="160" t="s">
        <v>16</v>
      </c>
      <c r="N43" s="170">
        <v>25.43</v>
      </c>
      <c r="O43" s="162" t="s">
        <v>12</v>
      </c>
      <c r="P43" s="163">
        <v>35</v>
      </c>
      <c r="Q43" s="164" t="s">
        <v>15</v>
      </c>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row>
    <row r="44" spans="1:241" x14ac:dyDescent="0.2">
      <c r="A44" s="159" t="s">
        <v>176</v>
      </c>
      <c r="B44" s="159" t="s">
        <v>432</v>
      </c>
      <c r="C44" s="160" t="s">
        <v>12</v>
      </c>
      <c r="D44" s="160" t="s">
        <v>12</v>
      </c>
      <c r="E44" s="160" t="s">
        <v>12</v>
      </c>
      <c r="F44" s="160" t="s">
        <v>12</v>
      </c>
      <c r="G44" s="160" t="s">
        <v>12</v>
      </c>
      <c r="H44" s="160" t="s">
        <v>12</v>
      </c>
      <c r="I44" s="160" t="s">
        <v>12</v>
      </c>
      <c r="J44" s="160" t="s">
        <v>12</v>
      </c>
      <c r="K44" s="160" t="s">
        <v>181</v>
      </c>
      <c r="L44" s="161">
        <v>1</v>
      </c>
      <c r="M44" s="160" t="s">
        <v>20</v>
      </c>
      <c r="N44" s="170">
        <v>19.41</v>
      </c>
      <c r="O44" s="162" t="s">
        <v>12</v>
      </c>
      <c r="P44" s="163">
        <v>35</v>
      </c>
      <c r="Q44" s="164" t="s">
        <v>22</v>
      </c>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row>
    <row r="45" spans="1:241" x14ac:dyDescent="0.2">
      <c r="A45" s="159" t="s">
        <v>176</v>
      </c>
      <c r="B45" s="159" t="s">
        <v>432</v>
      </c>
      <c r="C45" s="160" t="s">
        <v>12</v>
      </c>
      <c r="D45" s="160" t="s">
        <v>12</v>
      </c>
      <c r="E45" s="160" t="s">
        <v>12</v>
      </c>
      <c r="F45" s="160" t="s">
        <v>12</v>
      </c>
      <c r="G45" s="160" t="s">
        <v>12</v>
      </c>
      <c r="H45" s="160" t="s">
        <v>12</v>
      </c>
      <c r="I45" s="160" t="s">
        <v>12</v>
      </c>
      <c r="J45" s="160" t="s">
        <v>12</v>
      </c>
      <c r="K45" s="160" t="s">
        <v>179</v>
      </c>
      <c r="L45" s="161">
        <v>1</v>
      </c>
      <c r="M45" s="160" t="s">
        <v>20</v>
      </c>
      <c r="N45" s="170">
        <v>16.07</v>
      </c>
      <c r="O45" s="162" t="s">
        <v>12</v>
      </c>
      <c r="P45" s="163">
        <v>18</v>
      </c>
      <c r="Q45" s="164" t="s">
        <v>22</v>
      </c>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row>
    <row r="46" spans="1:241" s="11" customFormat="1" x14ac:dyDescent="0.2">
      <c r="A46" s="159" t="s">
        <v>176</v>
      </c>
      <c r="B46" s="159" t="s">
        <v>432</v>
      </c>
      <c r="C46" s="160" t="s">
        <v>12</v>
      </c>
      <c r="D46" s="160" t="s">
        <v>12</v>
      </c>
      <c r="E46" s="160" t="s">
        <v>12</v>
      </c>
      <c r="F46" s="160" t="s">
        <v>12</v>
      </c>
      <c r="G46" s="160" t="s">
        <v>12</v>
      </c>
      <c r="H46" s="160" t="s">
        <v>12</v>
      </c>
      <c r="I46" s="160" t="s">
        <v>12</v>
      </c>
      <c r="J46" s="160" t="s">
        <v>12</v>
      </c>
      <c r="K46" s="160" t="s">
        <v>182</v>
      </c>
      <c r="L46" s="161">
        <v>1</v>
      </c>
      <c r="M46" s="160" t="s">
        <v>20</v>
      </c>
      <c r="N46" s="170">
        <v>15.73</v>
      </c>
      <c r="O46" s="162" t="s">
        <v>12</v>
      </c>
      <c r="P46" s="163">
        <v>19.5</v>
      </c>
      <c r="Q46" s="164" t="s">
        <v>22</v>
      </c>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row>
    <row r="47" spans="1:241" x14ac:dyDescent="0.2">
      <c r="A47" s="159" t="s">
        <v>176</v>
      </c>
      <c r="B47" s="159" t="s">
        <v>432</v>
      </c>
      <c r="C47" s="160" t="s">
        <v>12</v>
      </c>
      <c r="D47" s="160" t="s">
        <v>12</v>
      </c>
      <c r="E47" s="160" t="s">
        <v>12</v>
      </c>
      <c r="F47" s="160" t="s">
        <v>12</v>
      </c>
      <c r="G47" s="160" t="s">
        <v>12</v>
      </c>
      <c r="H47" s="160" t="s">
        <v>12</v>
      </c>
      <c r="I47" s="160" t="s">
        <v>12</v>
      </c>
      <c r="J47" s="160" t="s">
        <v>12</v>
      </c>
      <c r="K47" s="160" t="s">
        <v>177</v>
      </c>
      <c r="L47" s="161">
        <v>1</v>
      </c>
      <c r="M47" s="160" t="s">
        <v>20</v>
      </c>
      <c r="N47" s="170">
        <v>13.46</v>
      </c>
      <c r="O47" s="162" t="s">
        <v>12</v>
      </c>
      <c r="P47" s="163">
        <v>14.5</v>
      </c>
      <c r="Q47" s="164" t="s">
        <v>22</v>
      </c>
      <c r="R47" s="2"/>
      <c r="S47" s="2"/>
      <c r="T47" s="2"/>
      <c r="U47" s="2"/>
      <c r="V47" s="2"/>
      <c r="W47" s="2"/>
      <c r="X47" s="6"/>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6"/>
      <c r="CM47" s="2"/>
      <c r="CN47" s="6"/>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6"/>
      <c r="DV47" s="2"/>
      <c r="DW47" s="6"/>
      <c r="DX47" s="2"/>
      <c r="DY47" s="2"/>
      <c r="DZ47" s="2"/>
      <c r="EA47" s="6"/>
      <c r="EB47" s="6"/>
      <c r="EC47" s="6"/>
      <c r="ED47" s="2"/>
      <c r="EE47" s="2"/>
      <c r="EF47" s="2"/>
      <c r="EG47" s="2"/>
      <c r="EH47" s="2"/>
      <c r="EI47" s="2"/>
      <c r="EJ47" s="2"/>
      <c r="EK47" s="2"/>
      <c r="EL47" s="2"/>
      <c r="EM47" s="2"/>
      <c r="EN47" s="6"/>
      <c r="EO47" s="2"/>
      <c r="EP47" s="2"/>
      <c r="EQ47" s="2"/>
      <c r="ER47" s="2"/>
      <c r="ES47" s="2"/>
      <c r="ET47" s="2"/>
      <c r="EU47" s="2"/>
      <c r="EV47" s="2"/>
      <c r="EW47" s="2"/>
      <c r="EX47" s="6"/>
      <c r="EY47" s="2"/>
      <c r="EZ47" s="2"/>
      <c r="FA47" s="2"/>
      <c r="FB47" s="2"/>
      <c r="FC47" s="2"/>
      <c r="FD47" s="2"/>
      <c r="FE47" s="2"/>
      <c r="FF47" s="2"/>
      <c r="FG47" s="2"/>
      <c r="FH47" s="6"/>
      <c r="FI47" s="6"/>
      <c r="FJ47" s="6"/>
      <c r="FK47" s="6"/>
      <c r="FL47" s="6"/>
      <c r="FM47" s="6"/>
      <c r="FN47" s="6"/>
      <c r="FO47" s="6"/>
      <c r="FP47" s="2"/>
      <c r="FQ47" s="2"/>
      <c r="FR47" s="2"/>
      <c r="FS47" s="2"/>
      <c r="FT47" s="16"/>
      <c r="FU47" s="16"/>
      <c r="FV47" s="16"/>
      <c r="FW47" s="16"/>
      <c r="FX47" s="16"/>
      <c r="FY47" s="6"/>
      <c r="FZ47" s="16"/>
      <c r="GA47" s="16"/>
      <c r="GB47" s="16"/>
      <c r="GC47" s="16"/>
      <c r="GD47" s="16"/>
      <c r="GE47" s="16"/>
      <c r="GF47" s="6"/>
      <c r="GG47" s="16"/>
      <c r="GH47" s="16"/>
      <c r="GI47" s="16"/>
      <c r="GJ47" s="16"/>
      <c r="GK47" s="16"/>
      <c r="GL47" s="16"/>
      <c r="GM47" s="16"/>
      <c r="GN47" s="16"/>
      <c r="GO47" s="16"/>
      <c r="GP47" s="16"/>
      <c r="GQ47" s="16"/>
      <c r="GR47" s="16"/>
      <c r="GS47" s="6"/>
      <c r="GT47" s="16"/>
      <c r="GU47" s="16"/>
      <c r="GV47" s="16"/>
      <c r="GW47" s="16"/>
      <c r="GX47" s="16"/>
      <c r="GY47" s="16"/>
      <c r="GZ47" s="16"/>
      <c r="HA47" s="16"/>
      <c r="HB47" s="6"/>
      <c r="HC47" s="16"/>
      <c r="HD47" s="16"/>
      <c r="HE47" s="16"/>
      <c r="HF47" s="16"/>
      <c r="HG47" s="6"/>
      <c r="HH47" s="6"/>
      <c r="HI47" s="6"/>
      <c r="HJ47" s="6"/>
      <c r="HK47" s="6"/>
      <c r="HL47" s="6"/>
      <c r="HM47" s="2"/>
      <c r="HN47" s="2"/>
      <c r="HO47" s="6"/>
      <c r="HP47" s="6"/>
      <c r="HQ47" s="6"/>
      <c r="HR47" s="6"/>
      <c r="HS47" s="2"/>
      <c r="HT47" s="2"/>
      <c r="HU47" s="6"/>
      <c r="HV47" s="6"/>
      <c r="HW47" s="6"/>
      <c r="HX47" s="6"/>
      <c r="HY47" s="16"/>
      <c r="HZ47" s="6"/>
      <c r="IA47" s="6"/>
      <c r="IB47" s="6"/>
      <c r="IC47" s="17"/>
      <c r="ID47" s="6"/>
      <c r="IE47" s="6"/>
      <c r="IF47" s="17"/>
      <c r="IG47" s="6"/>
    </row>
    <row r="48" spans="1:241" x14ac:dyDescent="0.2">
      <c r="A48" s="159" t="s">
        <v>176</v>
      </c>
      <c r="B48" s="159" t="s">
        <v>432</v>
      </c>
      <c r="C48" s="160" t="s">
        <v>12</v>
      </c>
      <c r="D48" s="160" t="s">
        <v>12</v>
      </c>
      <c r="E48" s="160" t="s">
        <v>12</v>
      </c>
      <c r="F48" s="160" t="s">
        <v>12</v>
      </c>
      <c r="G48" s="160" t="s">
        <v>12</v>
      </c>
      <c r="H48" s="160" t="s">
        <v>12</v>
      </c>
      <c r="I48" s="160" t="s">
        <v>12</v>
      </c>
      <c r="J48" s="160" t="s">
        <v>12</v>
      </c>
      <c r="K48" s="160" t="s">
        <v>181</v>
      </c>
      <c r="L48" s="161">
        <v>1</v>
      </c>
      <c r="M48" s="160" t="s">
        <v>20</v>
      </c>
      <c r="N48" s="170">
        <v>17</v>
      </c>
      <c r="O48" s="162" t="s">
        <v>12</v>
      </c>
      <c r="P48" s="163">
        <v>35</v>
      </c>
      <c r="Q48" s="164" t="s">
        <v>22</v>
      </c>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row>
    <row r="49" spans="1:241" x14ac:dyDescent="0.2">
      <c r="A49" s="159" t="s">
        <v>176</v>
      </c>
      <c r="B49" s="159" t="s">
        <v>432</v>
      </c>
      <c r="C49" s="160" t="s">
        <v>12</v>
      </c>
      <c r="D49" s="160" t="s">
        <v>12</v>
      </c>
      <c r="E49" s="160" t="s">
        <v>12</v>
      </c>
      <c r="F49" s="160" t="s">
        <v>12</v>
      </c>
      <c r="G49" s="160" t="s">
        <v>12</v>
      </c>
      <c r="H49" s="160" t="s">
        <v>12</v>
      </c>
      <c r="I49" s="160" t="s">
        <v>12</v>
      </c>
      <c r="J49" s="160" t="s">
        <v>12</v>
      </c>
      <c r="K49" s="160" t="s">
        <v>114</v>
      </c>
      <c r="L49" s="161">
        <v>1</v>
      </c>
      <c r="M49" s="160" t="s">
        <v>16</v>
      </c>
      <c r="N49" s="170">
        <v>23.82</v>
      </c>
      <c r="O49" s="162" t="s">
        <v>12</v>
      </c>
      <c r="P49" s="163">
        <v>19</v>
      </c>
      <c r="Q49" s="164" t="s">
        <v>15</v>
      </c>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row>
    <row r="50" spans="1:241" x14ac:dyDescent="0.2">
      <c r="A50" s="159" t="s">
        <v>176</v>
      </c>
      <c r="B50" s="159" t="s">
        <v>432</v>
      </c>
      <c r="C50" s="160" t="s">
        <v>12</v>
      </c>
      <c r="D50" s="160" t="s">
        <v>12</v>
      </c>
      <c r="E50" s="160" t="s">
        <v>12</v>
      </c>
      <c r="F50" s="160" t="s">
        <v>12</v>
      </c>
      <c r="G50" s="160" t="s">
        <v>12</v>
      </c>
      <c r="H50" s="160" t="s">
        <v>12</v>
      </c>
      <c r="I50" s="160" t="s">
        <v>12</v>
      </c>
      <c r="J50" s="160" t="s">
        <v>12</v>
      </c>
      <c r="K50" s="160" t="s">
        <v>160</v>
      </c>
      <c r="L50" s="161">
        <v>1</v>
      </c>
      <c r="M50" s="160" t="s">
        <v>34</v>
      </c>
      <c r="N50" s="170">
        <v>24.57</v>
      </c>
      <c r="O50" s="162" t="s">
        <v>12</v>
      </c>
      <c r="P50" s="163">
        <v>35</v>
      </c>
      <c r="Q50" s="164" t="s">
        <v>22</v>
      </c>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row>
    <row r="51" spans="1:241" x14ac:dyDescent="0.2">
      <c r="A51" s="159" t="s">
        <v>176</v>
      </c>
      <c r="B51" s="159" t="s">
        <v>432</v>
      </c>
      <c r="C51" s="160" t="s">
        <v>12</v>
      </c>
      <c r="D51" s="160" t="s">
        <v>12</v>
      </c>
      <c r="E51" s="160" t="s">
        <v>12</v>
      </c>
      <c r="F51" s="160" t="s">
        <v>12</v>
      </c>
      <c r="G51" s="160" t="s">
        <v>12</v>
      </c>
      <c r="H51" s="160" t="s">
        <v>12</v>
      </c>
      <c r="I51" s="160" t="s">
        <v>12</v>
      </c>
      <c r="J51" s="160" t="s">
        <v>12</v>
      </c>
      <c r="K51" s="160" t="s">
        <v>19</v>
      </c>
      <c r="L51" s="161">
        <v>1</v>
      </c>
      <c r="M51" s="160" t="s">
        <v>18</v>
      </c>
      <c r="N51" s="170">
        <v>24.33</v>
      </c>
      <c r="O51" s="162" t="s">
        <v>12</v>
      </c>
      <c r="P51" s="163">
        <v>35</v>
      </c>
      <c r="Q51" s="164" t="s">
        <v>15</v>
      </c>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row>
    <row r="52" spans="1:241" x14ac:dyDescent="0.2">
      <c r="A52" s="159" t="s">
        <v>176</v>
      </c>
      <c r="B52" s="159" t="s">
        <v>432</v>
      </c>
      <c r="C52" s="160" t="s">
        <v>12</v>
      </c>
      <c r="D52" s="160" t="s">
        <v>12</v>
      </c>
      <c r="E52" s="160" t="s">
        <v>12</v>
      </c>
      <c r="F52" s="160" t="s">
        <v>12</v>
      </c>
      <c r="G52" s="160" t="s">
        <v>12</v>
      </c>
      <c r="H52" s="160" t="s">
        <v>12</v>
      </c>
      <c r="I52" s="160" t="s">
        <v>12</v>
      </c>
      <c r="J52" s="160" t="s">
        <v>12</v>
      </c>
      <c r="K52" s="160" t="s">
        <v>181</v>
      </c>
      <c r="L52" s="161">
        <v>1</v>
      </c>
      <c r="M52" s="160" t="s">
        <v>20</v>
      </c>
      <c r="N52" s="170">
        <v>18.48</v>
      </c>
      <c r="O52" s="162" t="s">
        <v>12</v>
      </c>
      <c r="P52" s="163">
        <v>19.5</v>
      </c>
      <c r="Q52" s="164" t="s">
        <v>22</v>
      </c>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row>
    <row r="53" spans="1:241" x14ac:dyDescent="0.2">
      <c r="A53" s="159" t="s">
        <v>176</v>
      </c>
      <c r="B53" s="159" t="s">
        <v>432</v>
      </c>
      <c r="C53" s="160" t="s">
        <v>12</v>
      </c>
      <c r="D53" s="160" t="s">
        <v>12</v>
      </c>
      <c r="E53" s="160" t="s">
        <v>12</v>
      </c>
      <c r="F53" s="160" t="s">
        <v>12</v>
      </c>
      <c r="G53" s="160" t="s">
        <v>12</v>
      </c>
      <c r="H53" s="160" t="s">
        <v>12</v>
      </c>
      <c r="I53" s="160" t="s">
        <v>12</v>
      </c>
      <c r="J53" s="160" t="s">
        <v>12</v>
      </c>
      <c r="K53" s="160" t="s">
        <v>13</v>
      </c>
      <c r="L53" s="161">
        <v>1</v>
      </c>
      <c r="M53" s="160" t="s">
        <v>13</v>
      </c>
      <c r="N53" s="170">
        <v>38</v>
      </c>
      <c r="O53" s="162" t="s">
        <v>12</v>
      </c>
      <c r="P53" s="163">
        <v>35</v>
      </c>
      <c r="Q53" s="164" t="s">
        <v>15</v>
      </c>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row>
    <row r="54" spans="1:241" x14ac:dyDescent="0.2">
      <c r="A54" s="159" t="s">
        <v>176</v>
      </c>
      <c r="B54" s="159" t="s">
        <v>432</v>
      </c>
      <c r="C54" s="160" t="s">
        <v>12</v>
      </c>
      <c r="D54" s="160" t="s">
        <v>12</v>
      </c>
      <c r="E54" s="160" t="s">
        <v>12</v>
      </c>
      <c r="F54" s="160" t="s">
        <v>12</v>
      </c>
      <c r="G54" s="160" t="s">
        <v>12</v>
      </c>
      <c r="H54" s="160" t="s">
        <v>12</v>
      </c>
      <c r="I54" s="160" t="s">
        <v>12</v>
      </c>
      <c r="J54" s="160" t="s">
        <v>12</v>
      </c>
      <c r="K54" s="160" t="s">
        <v>32</v>
      </c>
      <c r="L54" s="161">
        <v>1</v>
      </c>
      <c r="M54" s="160" t="s">
        <v>16</v>
      </c>
      <c r="N54" s="170">
        <v>24.33</v>
      </c>
      <c r="O54" s="162" t="s">
        <v>12</v>
      </c>
      <c r="P54" s="163">
        <v>35</v>
      </c>
      <c r="Q54" s="164" t="s">
        <v>15</v>
      </c>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row>
    <row r="55" spans="1:241" x14ac:dyDescent="0.2">
      <c r="A55" s="159" t="s">
        <v>176</v>
      </c>
      <c r="B55" s="159" t="s">
        <v>432</v>
      </c>
      <c r="C55" s="160" t="s">
        <v>12</v>
      </c>
      <c r="D55" s="160" t="s">
        <v>12</v>
      </c>
      <c r="E55" s="160" t="s">
        <v>12</v>
      </c>
      <c r="F55" s="160" t="s">
        <v>12</v>
      </c>
      <c r="G55" s="160" t="s">
        <v>12</v>
      </c>
      <c r="H55" s="160" t="s">
        <v>12</v>
      </c>
      <c r="I55" s="160" t="s">
        <v>12</v>
      </c>
      <c r="J55" s="160" t="s">
        <v>12</v>
      </c>
      <c r="K55" s="160" t="s">
        <v>183</v>
      </c>
      <c r="L55" s="161">
        <v>1</v>
      </c>
      <c r="M55" s="160" t="s">
        <v>44</v>
      </c>
      <c r="N55" s="170">
        <v>11.5</v>
      </c>
      <c r="O55" s="162" t="s">
        <v>12</v>
      </c>
      <c r="P55" s="163">
        <v>14</v>
      </c>
      <c r="Q55" s="164" t="s">
        <v>22</v>
      </c>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row>
    <row r="56" spans="1:241" x14ac:dyDescent="0.2">
      <c r="A56" s="172" t="s">
        <v>261</v>
      </c>
      <c r="B56" s="172" t="s">
        <v>432</v>
      </c>
      <c r="C56" s="173">
        <v>43</v>
      </c>
      <c r="D56" s="173">
        <v>1.08</v>
      </c>
      <c r="E56" s="173">
        <v>43</v>
      </c>
      <c r="F56" s="173">
        <v>1.08</v>
      </c>
      <c r="G56" s="173">
        <v>53</v>
      </c>
      <c r="H56" s="173">
        <v>1.33</v>
      </c>
      <c r="I56" s="173">
        <v>96</v>
      </c>
      <c r="J56" s="173">
        <v>2.4</v>
      </c>
      <c r="K56" s="174"/>
      <c r="L56" s="175">
        <v>7</v>
      </c>
      <c r="M56" s="174"/>
      <c r="N56" s="176">
        <v>15.928570000000001</v>
      </c>
      <c r="O56" s="179" t="s">
        <v>12</v>
      </c>
      <c r="P56" s="173">
        <v>14.571429999999999</v>
      </c>
      <c r="Q56" s="178">
        <v>2</v>
      </c>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row>
    <row r="57" spans="1:241" x14ac:dyDescent="0.2">
      <c r="A57" s="159" t="s">
        <v>261</v>
      </c>
      <c r="B57" s="159" t="s">
        <v>432</v>
      </c>
      <c r="C57" s="160" t="s">
        <v>12</v>
      </c>
      <c r="D57" s="160" t="s">
        <v>12</v>
      </c>
      <c r="E57" s="160" t="s">
        <v>12</v>
      </c>
      <c r="F57" s="160" t="s">
        <v>12</v>
      </c>
      <c r="G57" s="160" t="s">
        <v>12</v>
      </c>
      <c r="H57" s="160" t="s">
        <v>12</v>
      </c>
      <c r="I57" s="160" t="s">
        <v>12</v>
      </c>
      <c r="J57" s="160" t="s">
        <v>12</v>
      </c>
      <c r="K57" s="160" t="s">
        <v>13</v>
      </c>
      <c r="L57" s="161">
        <v>1</v>
      </c>
      <c r="M57" s="160" t="s">
        <v>13</v>
      </c>
      <c r="N57" s="170">
        <v>24</v>
      </c>
      <c r="O57" s="162" t="s">
        <v>12</v>
      </c>
      <c r="P57" s="163">
        <v>23</v>
      </c>
      <c r="Q57" s="164" t="s">
        <v>15</v>
      </c>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row>
    <row r="58" spans="1:241" x14ac:dyDescent="0.2">
      <c r="A58" s="159" t="s">
        <v>261</v>
      </c>
      <c r="B58" s="159" t="s">
        <v>432</v>
      </c>
      <c r="C58" s="160" t="s">
        <v>12</v>
      </c>
      <c r="D58" s="160" t="s">
        <v>12</v>
      </c>
      <c r="E58" s="160" t="s">
        <v>12</v>
      </c>
      <c r="F58" s="160" t="s">
        <v>12</v>
      </c>
      <c r="G58" s="160" t="s">
        <v>12</v>
      </c>
      <c r="H58" s="160" t="s">
        <v>12</v>
      </c>
      <c r="I58" s="160" t="s">
        <v>12</v>
      </c>
      <c r="J58" s="160" t="s">
        <v>12</v>
      </c>
      <c r="K58" s="160" t="s">
        <v>47</v>
      </c>
      <c r="L58" s="161">
        <v>1</v>
      </c>
      <c r="M58" s="160" t="s">
        <v>16</v>
      </c>
      <c r="N58" s="170">
        <v>21</v>
      </c>
      <c r="O58" s="162" t="s">
        <v>12</v>
      </c>
      <c r="P58" s="163">
        <v>20</v>
      </c>
      <c r="Q58" s="164" t="s">
        <v>15</v>
      </c>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row>
    <row r="59" spans="1:241" x14ac:dyDescent="0.2">
      <c r="A59" s="159" t="s">
        <v>261</v>
      </c>
      <c r="B59" s="159" t="s">
        <v>432</v>
      </c>
      <c r="C59" s="160" t="s">
        <v>12</v>
      </c>
      <c r="D59" s="160" t="s">
        <v>12</v>
      </c>
      <c r="E59" s="160" t="s">
        <v>12</v>
      </c>
      <c r="F59" s="160" t="s">
        <v>12</v>
      </c>
      <c r="G59" s="160" t="s">
        <v>12</v>
      </c>
      <c r="H59" s="160" t="s">
        <v>12</v>
      </c>
      <c r="I59" s="160" t="s">
        <v>12</v>
      </c>
      <c r="J59" s="160" t="s">
        <v>12</v>
      </c>
      <c r="K59" s="160" t="s">
        <v>89</v>
      </c>
      <c r="L59" s="161">
        <v>1</v>
      </c>
      <c r="M59" s="160" t="s">
        <v>37</v>
      </c>
      <c r="N59" s="170">
        <v>14.5</v>
      </c>
      <c r="O59" s="162" t="s">
        <v>12</v>
      </c>
      <c r="P59" s="163">
        <v>18</v>
      </c>
      <c r="Q59" s="164" t="s">
        <v>22</v>
      </c>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row>
    <row r="60" spans="1:241" x14ac:dyDescent="0.2">
      <c r="A60" s="159" t="s">
        <v>261</v>
      </c>
      <c r="B60" s="159" t="s">
        <v>432</v>
      </c>
      <c r="C60" s="160" t="s">
        <v>12</v>
      </c>
      <c r="D60" s="160" t="s">
        <v>12</v>
      </c>
      <c r="E60" s="160" t="s">
        <v>12</v>
      </c>
      <c r="F60" s="160" t="s">
        <v>12</v>
      </c>
      <c r="G60" s="160" t="s">
        <v>12</v>
      </c>
      <c r="H60" s="160" t="s">
        <v>12</v>
      </c>
      <c r="I60" s="160" t="s">
        <v>12</v>
      </c>
      <c r="J60" s="160" t="s">
        <v>12</v>
      </c>
      <c r="K60" s="160" t="s">
        <v>20</v>
      </c>
      <c r="L60" s="161">
        <v>1</v>
      </c>
      <c r="M60" s="160" t="s">
        <v>20</v>
      </c>
      <c r="N60" s="170">
        <v>13.5</v>
      </c>
      <c r="O60" s="162" t="s">
        <v>12</v>
      </c>
      <c r="P60" s="163">
        <v>20</v>
      </c>
      <c r="Q60" s="164" t="s">
        <v>22</v>
      </c>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row>
    <row r="61" spans="1:241" x14ac:dyDescent="0.2">
      <c r="A61" s="159" t="s">
        <v>261</v>
      </c>
      <c r="B61" s="159" t="s">
        <v>432</v>
      </c>
      <c r="C61" s="160" t="s">
        <v>12</v>
      </c>
      <c r="D61" s="160" t="s">
        <v>12</v>
      </c>
      <c r="E61" s="160" t="s">
        <v>12</v>
      </c>
      <c r="F61" s="160" t="s">
        <v>12</v>
      </c>
      <c r="G61" s="160" t="s">
        <v>12</v>
      </c>
      <c r="H61" s="160" t="s">
        <v>12</v>
      </c>
      <c r="I61" s="160" t="s">
        <v>12</v>
      </c>
      <c r="J61" s="160" t="s">
        <v>12</v>
      </c>
      <c r="K61" s="160" t="s">
        <v>20</v>
      </c>
      <c r="L61" s="161">
        <v>1</v>
      </c>
      <c r="M61" s="160" t="s">
        <v>20</v>
      </c>
      <c r="N61" s="170">
        <v>13.5</v>
      </c>
      <c r="O61" s="162" t="s">
        <v>12</v>
      </c>
      <c r="P61" s="163">
        <v>15</v>
      </c>
      <c r="Q61" s="164" t="s">
        <v>22</v>
      </c>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row>
    <row r="62" spans="1:241" x14ac:dyDescent="0.2">
      <c r="A62" s="159" t="s">
        <v>261</v>
      </c>
      <c r="B62" s="159" t="s">
        <v>432</v>
      </c>
      <c r="C62" s="160" t="s">
        <v>12</v>
      </c>
      <c r="D62" s="160" t="s">
        <v>12</v>
      </c>
      <c r="E62" s="160" t="s">
        <v>12</v>
      </c>
      <c r="F62" s="160" t="s">
        <v>12</v>
      </c>
      <c r="G62" s="160" t="s">
        <v>12</v>
      </c>
      <c r="H62" s="160" t="s">
        <v>12</v>
      </c>
      <c r="I62" s="160" t="s">
        <v>12</v>
      </c>
      <c r="J62" s="160" t="s">
        <v>12</v>
      </c>
      <c r="K62" s="160" t="s">
        <v>262</v>
      </c>
      <c r="L62" s="161">
        <v>1</v>
      </c>
      <c r="M62" s="160" t="s">
        <v>23</v>
      </c>
      <c r="N62" s="170">
        <v>13</v>
      </c>
      <c r="O62" s="162" t="s">
        <v>12</v>
      </c>
      <c r="P62" s="163">
        <v>4</v>
      </c>
      <c r="Q62" s="164" t="s">
        <v>22</v>
      </c>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row>
    <row r="63" spans="1:241" x14ac:dyDescent="0.2">
      <c r="A63" s="159" t="s">
        <v>261</v>
      </c>
      <c r="B63" s="159" t="s">
        <v>432</v>
      </c>
      <c r="C63" s="160" t="s">
        <v>12</v>
      </c>
      <c r="D63" s="160" t="s">
        <v>12</v>
      </c>
      <c r="E63" s="160" t="s">
        <v>12</v>
      </c>
      <c r="F63" s="160" t="s">
        <v>12</v>
      </c>
      <c r="G63" s="160" t="s">
        <v>12</v>
      </c>
      <c r="H63" s="160" t="s">
        <v>12</v>
      </c>
      <c r="I63" s="160" t="s">
        <v>12</v>
      </c>
      <c r="J63" s="160" t="s">
        <v>12</v>
      </c>
      <c r="K63" s="160" t="s">
        <v>263</v>
      </c>
      <c r="L63" s="161">
        <v>1</v>
      </c>
      <c r="M63" s="160" t="s">
        <v>23</v>
      </c>
      <c r="N63" s="170">
        <v>12</v>
      </c>
      <c r="O63" s="162" t="s">
        <v>12</v>
      </c>
      <c r="P63" s="163">
        <v>2</v>
      </c>
      <c r="Q63" s="164" t="s">
        <v>22</v>
      </c>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row>
    <row r="64" spans="1:241" s="29" customFormat="1" x14ac:dyDescent="0.2">
      <c r="A64" s="172" t="s">
        <v>11</v>
      </c>
      <c r="B64" s="172" t="s">
        <v>413</v>
      </c>
      <c r="C64" s="173">
        <v>100</v>
      </c>
      <c r="D64" s="173">
        <v>2.5</v>
      </c>
      <c r="E64" s="173">
        <v>100</v>
      </c>
      <c r="F64" s="173">
        <v>2.5</v>
      </c>
      <c r="G64" s="173">
        <v>64</v>
      </c>
      <c r="H64" s="173">
        <v>1.6</v>
      </c>
      <c r="I64" s="173">
        <v>164</v>
      </c>
      <c r="J64" s="173">
        <v>4.0999999999999996</v>
      </c>
      <c r="K64" s="174"/>
      <c r="L64" s="175">
        <v>8</v>
      </c>
      <c r="M64" s="174"/>
      <c r="N64" s="176">
        <v>11.44333</v>
      </c>
      <c r="O64" s="177">
        <v>47750</v>
      </c>
      <c r="P64" s="173">
        <v>24.4</v>
      </c>
      <c r="Q64" s="178">
        <v>3</v>
      </c>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row>
    <row r="65" spans="1:241" x14ac:dyDescent="0.2">
      <c r="A65" s="159" t="s">
        <v>11</v>
      </c>
      <c r="B65" s="159" t="s">
        <v>413</v>
      </c>
      <c r="C65" s="160" t="s">
        <v>12</v>
      </c>
      <c r="D65" s="160" t="s">
        <v>12</v>
      </c>
      <c r="E65" s="160" t="s">
        <v>12</v>
      </c>
      <c r="F65" s="160" t="s">
        <v>12</v>
      </c>
      <c r="G65" s="160" t="s">
        <v>12</v>
      </c>
      <c r="H65" s="160" t="s">
        <v>12</v>
      </c>
      <c r="I65" s="160" t="s">
        <v>12</v>
      </c>
      <c r="J65" s="160" t="s">
        <v>12</v>
      </c>
      <c r="K65" s="160" t="s">
        <v>14</v>
      </c>
      <c r="L65" s="161">
        <v>1</v>
      </c>
      <c r="M65" s="160" t="s">
        <v>13</v>
      </c>
      <c r="N65" s="170" t="s">
        <v>12</v>
      </c>
      <c r="O65" s="162">
        <v>55000</v>
      </c>
      <c r="P65" s="163">
        <v>40</v>
      </c>
      <c r="Q65" s="164" t="s">
        <v>15</v>
      </c>
      <c r="R65" s="2"/>
      <c r="S65" s="2"/>
      <c r="T65" s="2"/>
      <c r="U65" s="2"/>
      <c r="V65" s="2"/>
      <c r="W65" s="2"/>
      <c r="X65" s="6"/>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6"/>
      <c r="CM65" s="2"/>
      <c r="CN65" s="6"/>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6"/>
      <c r="FI65" s="6"/>
      <c r="FJ65" s="6"/>
      <c r="FK65" s="6"/>
      <c r="FL65" s="6"/>
      <c r="FM65" s="6"/>
      <c r="FN65" s="6"/>
      <c r="FO65" s="6"/>
      <c r="FP65" s="2"/>
      <c r="FQ65" s="2"/>
      <c r="FR65" s="2"/>
      <c r="FS65" s="2"/>
      <c r="FT65" s="16"/>
      <c r="FU65" s="16"/>
      <c r="FV65" s="16"/>
      <c r="FW65" s="16"/>
      <c r="FX65" s="16"/>
      <c r="FY65" s="6"/>
      <c r="FZ65" s="16"/>
      <c r="GA65" s="16"/>
      <c r="GB65" s="16"/>
      <c r="GC65" s="16"/>
      <c r="GD65" s="16"/>
      <c r="GE65" s="16"/>
      <c r="GF65" s="6"/>
      <c r="GG65" s="16"/>
      <c r="GH65" s="16"/>
      <c r="GI65" s="16"/>
      <c r="GJ65" s="16"/>
      <c r="GK65" s="16"/>
      <c r="GL65" s="16"/>
      <c r="GM65" s="16"/>
      <c r="GN65" s="16"/>
      <c r="GO65" s="16"/>
      <c r="GP65" s="16"/>
      <c r="GQ65" s="16"/>
      <c r="GR65" s="16"/>
      <c r="GS65" s="6"/>
      <c r="GT65" s="16"/>
      <c r="GU65" s="16"/>
      <c r="GV65" s="16"/>
      <c r="GW65" s="16"/>
      <c r="GX65" s="16"/>
      <c r="GY65" s="16"/>
      <c r="GZ65" s="16"/>
      <c r="HA65" s="16"/>
      <c r="HB65" s="6"/>
      <c r="HC65" s="16"/>
      <c r="HD65" s="16"/>
      <c r="HE65" s="16"/>
      <c r="HF65" s="16"/>
      <c r="HG65" s="6"/>
      <c r="HH65" s="6"/>
      <c r="HI65" s="6"/>
      <c r="HJ65" s="6"/>
      <c r="HK65" s="6"/>
      <c r="HL65" s="6"/>
      <c r="HM65" s="2"/>
      <c r="HN65" s="2"/>
      <c r="HO65" s="6"/>
      <c r="HP65" s="6"/>
      <c r="HQ65" s="6"/>
      <c r="HR65" s="6"/>
      <c r="HS65" s="2"/>
      <c r="HT65" s="2"/>
      <c r="HU65" s="6"/>
      <c r="HV65" s="6"/>
      <c r="HW65" s="6"/>
      <c r="HX65" s="6"/>
      <c r="HY65" s="6"/>
      <c r="HZ65" s="6"/>
      <c r="IA65" s="6"/>
      <c r="IB65" s="6"/>
      <c r="IC65" s="17"/>
      <c r="ID65" s="6"/>
      <c r="IE65" s="6"/>
      <c r="IF65" s="17"/>
      <c r="IG65" s="6"/>
    </row>
    <row r="66" spans="1:241" x14ac:dyDescent="0.2">
      <c r="A66" s="159" t="s">
        <v>11</v>
      </c>
      <c r="B66" s="159" t="s">
        <v>413</v>
      </c>
      <c r="C66" s="160" t="s">
        <v>12</v>
      </c>
      <c r="D66" s="160" t="s">
        <v>12</v>
      </c>
      <c r="E66" s="160" t="s">
        <v>12</v>
      </c>
      <c r="F66" s="160" t="s">
        <v>12</v>
      </c>
      <c r="G66" s="160" t="s">
        <v>12</v>
      </c>
      <c r="H66" s="160" t="s">
        <v>12</v>
      </c>
      <c r="I66" s="160" t="s">
        <v>12</v>
      </c>
      <c r="J66" s="160" t="s">
        <v>12</v>
      </c>
      <c r="K66" s="160" t="s">
        <v>17</v>
      </c>
      <c r="L66" s="161">
        <v>1</v>
      </c>
      <c r="M66" s="160" t="s">
        <v>16</v>
      </c>
      <c r="N66" s="170" t="s">
        <v>12</v>
      </c>
      <c r="O66" s="162">
        <v>40500</v>
      </c>
      <c r="P66" s="163">
        <v>40</v>
      </c>
      <c r="Q66" s="164" t="s">
        <v>15</v>
      </c>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row>
    <row r="67" spans="1:241" x14ac:dyDescent="0.2">
      <c r="A67" s="159" t="s">
        <v>11</v>
      </c>
      <c r="B67" s="159" t="s">
        <v>413</v>
      </c>
      <c r="C67" s="160" t="s">
        <v>12</v>
      </c>
      <c r="D67" s="160" t="s">
        <v>12</v>
      </c>
      <c r="E67" s="160" t="s">
        <v>12</v>
      </c>
      <c r="F67" s="160" t="s">
        <v>12</v>
      </c>
      <c r="G67" s="160" t="s">
        <v>12</v>
      </c>
      <c r="H67" s="160" t="s">
        <v>12</v>
      </c>
      <c r="I67" s="160" t="s">
        <v>12</v>
      </c>
      <c r="J67" s="160" t="s">
        <v>12</v>
      </c>
      <c r="K67" s="160" t="s">
        <v>19</v>
      </c>
      <c r="L67" s="161">
        <v>1</v>
      </c>
      <c r="M67" s="160" t="s">
        <v>18</v>
      </c>
      <c r="N67" s="170">
        <v>13.33</v>
      </c>
      <c r="O67" s="171" t="s">
        <v>12</v>
      </c>
      <c r="P67" s="163">
        <v>20</v>
      </c>
      <c r="Q67" s="164" t="s">
        <v>15</v>
      </c>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row>
    <row r="68" spans="1:241" x14ac:dyDescent="0.2">
      <c r="A68" s="159" t="s">
        <v>11</v>
      </c>
      <c r="B68" s="159" t="s">
        <v>413</v>
      </c>
      <c r="C68" s="160" t="s">
        <v>12</v>
      </c>
      <c r="D68" s="160" t="s">
        <v>12</v>
      </c>
      <c r="E68" s="160" t="s">
        <v>12</v>
      </c>
      <c r="F68" s="160" t="s">
        <v>12</v>
      </c>
      <c r="G68" s="160" t="s">
        <v>12</v>
      </c>
      <c r="H68" s="160" t="s">
        <v>12</v>
      </c>
      <c r="I68" s="160" t="s">
        <v>12</v>
      </c>
      <c r="J68" s="160" t="s">
        <v>12</v>
      </c>
      <c r="K68" s="160" t="s">
        <v>21</v>
      </c>
      <c r="L68" s="161">
        <v>4</v>
      </c>
      <c r="M68" s="160" t="s">
        <v>20</v>
      </c>
      <c r="N68" s="170">
        <v>10.5</v>
      </c>
      <c r="O68" s="171" t="s">
        <v>12</v>
      </c>
      <c r="P68" s="163">
        <v>14</v>
      </c>
      <c r="Q68" s="164" t="s">
        <v>22</v>
      </c>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row>
    <row r="69" spans="1:241" x14ac:dyDescent="0.2">
      <c r="A69" s="159" t="s">
        <v>11</v>
      </c>
      <c r="B69" s="159" t="s">
        <v>413</v>
      </c>
      <c r="C69" s="160" t="s">
        <v>12</v>
      </c>
      <c r="D69" s="160" t="s">
        <v>12</v>
      </c>
      <c r="E69" s="160" t="s">
        <v>12</v>
      </c>
      <c r="F69" s="160" t="s">
        <v>12</v>
      </c>
      <c r="G69" s="160" t="s">
        <v>12</v>
      </c>
      <c r="H69" s="160" t="s">
        <v>12</v>
      </c>
      <c r="I69" s="160" t="s">
        <v>12</v>
      </c>
      <c r="J69" s="160" t="s">
        <v>12</v>
      </c>
      <c r="K69" s="160" t="s">
        <v>24</v>
      </c>
      <c r="L69" s="161">
        <v>1</v>
      </c>
      <c r="M69" s="160" t="s">
        <v>23</v>
      </c>
      <c r="N69" s="170">
        <v>10.5</v>
      </c>
      <c r="O69" s="171" t="s">
        <v>12</v>
      </c>
      <c r="P69" s="163">
        <v>8</v>
      </c>
      <c r="Q69" s="164" t="s">
        <v>22</v>
      </c>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row>
    <row r="70" spans="1:241" x14ac:dyDescent="0.2">
      <c r="A70" s="172" t="s">
        <v>87</v>
      </c>
      <c r="B70" s="172" t="s">
        <v>420</v>
      </c>
      <c r="C70" s="173">
        <v>79</v>
      </c>
      <c r="D70" s="173">
        <v>1.98</v>
      </c>
      <c r="E70" s="173">
        <v>79</v>
      </c>
      <c r="F70" s="173">
        <v>1.98</v>
      </c>
      <c r="G70" s="173">
        <v>126</v>
      </c>
      <c r="H70" s="173">
        <v>3.15</v>
      </c>
      <c r="I70" s="173">
        <v>205</v>
      </c>
      <c r="J70" s="173">
        <v>5.13</v>
      </c>
      <c r="K70" s="174"/>
      <c r="L70" s="175">
        <v>10</v>
      </c>
      <c r="M70" s="174"/>
      <c r="N70" s="176">
        <v>17.885000000000002</v>
      </c>
      <c r="O70" s="177">
        <v>48666.666669999999</v>
      </c>
      <c r="P70" s="173">
        <v>21.22222</v>
      </c>
      <c r="Q70" s="178">
        <v>3</v>
      </c>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row>
    <row r="71" spans="1:241" x14ac:dyDescent="0.2">
      <c r="A71" s="159" t="s">
        <v>87</v>
      </c>
      <c r="B71" s="159" t="s">
        <v>420</v>
      </c>
      <c r="C71" s="160" t="s">
        <v>12</v>
      </c>
      <c r="D71" s="160" t="s">
        <v>12</v>
      </c>
      <c r="E71" s="160" t="s">
        <v>12</v>
      </c>
      <c r="F71" s="160" t="s">
        <v>12</v>
      </c>
      <c r="G71" s="160" t="s">
        <v>12</v>
      </c>
      <c r="H71" s="160" t="s">
        <v>12</v>
      </c>
      <c r="I71" s="160" t="s">
        <v>12</v>
      </c>
      <c r="J71" s="160" t="s">
        <v>12</v>
      </c>
      <c r="K71" s="160" t="s">
        <v>13</v>
      </c>
      <c r="L71" s="161">
        <v>1</v>
      </c>
      <c r="M71" s="160" t="s">
        <v>13</v>
      </c>
      <c r="N71" s="167" t="s">
        <v>12</v>
      </c>
      <c r="O71" s="162">
        <v>70000</v>
      </c>
      <c r="P71" s="163">
        <v>40</v>
      </c>
      <c r="Q71" s="164" t="s">
        <v>15</v>
      </c>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row>
    <row r="72" spans="1:241" x14ac:dyDescent="0.2">
      <c r="A72" s="159" t="s">
        <v>87</v>
      </c>
      <c r="B72" s="159" t="s">
        <v>420</v>
      </c>
      <c r="C72" s="160" t="s">
        <v>12</v>
      </c>
      <c r="D72" s="160" t="s">
        <v>12</v>
      </c>
      <c r="E72" s="160" t="s">
        <v>12</v>
      </c>
      <c r="F72" s="160" t="s">
        <v>12</v>
      </c>
      <c r="G72" s="160" t="s">
        <v>12</v>
      </c>
      <c r="H72" s="160" t="s">
        <v>12</v>
      </c>
      <c r="I72" s="160" t="s">
        <v>12</v>
      </c>
      <c r="J72" s="160" t="s">
        <v>12</v>
      </c>
      <c r="K72" s="160" t="s">
        <v>88</v>
      </c>
      <c r="L72" s="161">
        <v>1</v>
      </c>
      <c r="M72" s="160" t="s">
        <v>18</v>
      </c>
      <c r="N72" s="167" t="s">
        <v>12</v>
      </c>
      <c r="O72" s="162">
        <v>43000</v>
      </c>
      <c r="P72" s="163">
        <v>35</v>
      </c>
      <c r="Q72" s="164" t="s">
        <v>15</v>
      </c>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row>
    <row r="73" spans="1:241" x14ac:dyDescent="0.2">
      <c r="A73" s="159" t="s">
        <v>87</v>
      </c>
      <c r="B73" s="159" t="s">
        <v>420</v>
      </c>
      <c r="C73" s="160" t="s">
        <v>12</v>
      </c>
      <c r="D73" s="160" t="s">
        <v>12</v>
      </c>
      <c r="E73" s="160" t="s">
        <v>12</v>
      </c>
      <c r="F73" s="160" t="s">
        <v>12</v>
      </c>
      <c r="G73" s="160" t="s">
        <v>12</v>
      </c>
      <c r="H73" s="160" t="s">
        <v>12</v>
      </c>
      <c r="I73" s="160" t="s">
        <v>12</v>
      </c>
      <c r="J73" s="160" t="s">
        <v>12</v>
      </c>
      <c r="K73" s="160" t="s">
        <v>89</v>
      </c>
      <c r="L73" s="161">
        <v>1</v>
      </c>
      <c r="M73" s="160" t="s">
        <v>37</v>
      </c>
      <c r="N73" s="167" t="s">
        <v>12</v>
      </c>
      <c r="O73" s="162">
        <v>33000</v>
      </c>
      <c r="P73" s="163">
        <v>35</v>
      </c>
      <c r="Q73" s="164" t="s">
        <v>22</v>
      </c>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row>
    <row r="74" spans="1:241" x14ac:dyDescent="0.2">
      <c r="A74" s="159" t="s">
        <v>87</v>
      </c>
      <c r="B74" s="159" t="s">
        <v>420</v>
      </c>
      <c r="C74" s="160" t="s">
        <v>12</v>
      </c>
      <c r="D74" s="160" t="s">
        <v>12</v>
      </c>
      <c r="E74" s="160" t="s">
        <v>12</v>
      </c>
      <c r="F74" s="160" t="s">
        <v>12</v>
      </c>
      <c r="G74" s="160" t="s">
        <v>12</v>
      </c>
      <c r="H74" s="160" t="s">
        <v>12</v>
      </c>
      <c r="I74" s="160" t="s">
        <v>12</v>
      </c>
      <c r="J74" s="160" t="s">
        <v>12</v>
      </c>
      <c r="K74" s="160" t="s">
        <v>90</v>
      </c>
      <c r="L74" s="161">
        <v>1</v>
      </c>
      <c r="M74" s="160" t="s">
        <v>20</v>
      </c>
      <c r="N74" s="170">
        <v>19.309999999999999</v>
      </c>
      <c r="O74" s="162" t="s">
        <v>12</v>
      </c>
      <c r="P74" s="163">
        <v>10</v>
      </c>
      <c r="Q74" s="164" t="s">
        <v>22</v>
      </c>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row>
    <row r="75" spans="1:241" x14ac:dyDescent="0.2">
      <c r="A75" s="159" t="s">
        <v>87</v>
      </c>
      <c r="B75" s="159" t="s">
        <v>420</v>
      </c>
      <c r="C75" s="160" t="s">
        <v>12</v>
      </c>
      <c r="D75" s="160" t="s">
        <v>12</v>
      </c>
      <c r="E75" s="160" t="s">
        <v>12</v>
      </c>
      <c r="F75" s="160" t="s">
        <v>12</v>
      </c>
      <c r="G75" s="160" t="s">
        <v>12</v>
      </c>
      <c r="H75" s="160" t="s">
        <v>12</v>
      </c>
      <c r="I75" s="160" t="s">
        <v>12</v>
      </c>
      <c r="J75" s="160" t="s">
        <v>12</v>
      </c>
      <c r="K75" s="160" t="s">
        <v>91</v>
      </c>
      <c r="L75" s="161">
        <v>2</v>
      </c>
      <c r="M75" s="160" t="s">
        <v>20</v>
      </c>
      <c r="N75" s="170">
        <v>13.93</v>
      </c>
      <c r="O75" s="162" t="s">
        <v>12</v>
      </c>
      <c r="P75" s="163">
        <v>48</v>
      </c>
      <c r="Q75" s="164" t="s">
        <v>22</v>
      </c>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row>
    <row r="76" spans="1:241" x14ac:dyDescent="0.2">
      <c r="A76" s="159" t="s">
        <v>87</v>
      </c>
      <c r="B76" s="159" t="s">
        <v>420</v>
      </c>
      <c r="C76" s="160" t="s">
        <v>12</v>
      </c>
      <c r="D76" s="160" t="s">
        <v>12</v>
      </c>
      <c r="E76" s="160" t="s">
        <v>12</v>
      </c>
      <c r="F76" s="160" t="s">
        <v>12</v>
      </c>
      <c r="G76" s="160" t="s">
        <v>12</v>
      </c>
      <c r="H76" s="160" t="s">
        <v>12</v>
      </c>
      <c r="I76" s="160" t="s">
        <v>12</v>
      </c>
      <c r="J76" s="160" t="s">
        <v>12</v>
      </c>
      <c r="K76" s="160" t="s">
        <v>91</v>
      </c>
      <c r="L76" s="161">
        <v>1</v>
      </c>
      <c r="M76" s="160" t="s">
        <v>20</v>
      </c>
      <c r="N76" s="170">
        <v>14.78</v>
      </c>
      <c r="O76" s="162" t="s">
        <v>12</v>
      </c>
      <c r="P76" s="163">
        <v>4</v>
      </c>
      <c r="Q76" s="164" t="s">
        <v>15</v>
      </c>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row>
    <row r="77" spans="1:241" x14ac:dyDescent="0.2">
      <c r="A77" s="159" t="s">
        <v>87</v>
      </c>
      <c r="B77" s="159" t="s">
        <v>420</v>
      </c>
      <c r="C77" s="160" t="s">
        <v>12</v>
      </c>
      <c r="D77" s="160" t="s">
        <v>12</v>
      </c>
      <c r="E77" s="160" t="s">
        <v>12</v>
      </c>
      <c r="F77" s="160" t="s">
        <v>12</v>
      </c>
      <c r="G77" s="160" t="s">
        <v>12</v>
      </c>
      <c r="H77" s="160" t="s">
        <v>12</v>
      </c>
      <c r="I77" s="160" t="s">
        <v>12</v>
      </c>
      <c r="J77" s="160" t="s">
        <v>12</v>
      </c>
      <c r="K77" s="160" t="s">
        <v>27</v>
      </c>
      <c r="L77" s="161">
        <v>1</v>
      </c>
      <c r="M77" s="160" t="s">
        <v>26</v>
      </c>
      <c r="N77" s="170">
        <v>20</v>
      </c>
      <c r="O77" s="162" t="s">
        <v>12</v>
      </c>
      <c r="P77" s="163">
        <v>2</v>
      </c>
      <c r="Q77" s="164" t="s">
        <v>22</v>
      </c>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row>
    <row r="78" spans="1:241" x14ac:dyDescent="0.2">
      <c r="A78" s="159" t="s">
        <v>87</v>
      </c>
      <c r="B78" s="159" t="s">
        <v>420</v>
      </c>
      <c r="C78" s="160" t="s">
        <v>12</v>
      </c>
      <c r="D78" s="160" t="s">
        <v>12</v>
      </c>
      <c r="E78" s="160" t="s">
        <v>12</v>
      </c>
      <c r="F78" s="160" t="s">
        <v>12</v>
      </c>
      <c r="G78" s="160" t="s">
        <v>12</v>
      </c>
      <c r="H78" s="160" t="s">
        <v>12</v>
      </c>
      <c r="I78" s="160" t="s">
        <v>12</v>
      </c>
      <c r="J78" s="160" t="s">
        <v>12</v>
      </c>
      <c r="K78" s="160" t="s">
        <v>92</v>
      </c>
      <c r="L78" s="161">
        <v>1</v>
      </c>
      <c r="M78" s="160" t="s">
        <v>23</v>
      </c>
      <c r="N78" s="170">
        <v>17.13</v>
      </c>
      <c r="O78" s="162" t="s">
        <v>12</v>
      </c>
      <c r="P78" s="163">
        <v>12</v>
      </c>
      <c r="Q78" s="164" t="s">
        <v>22</v>
      </c>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row>
    <row r="79" spans="1:241" x14ac:dyDescent="0.2">
      <c r="A79" s="159" t="s">
        <v>87</v>
      </c>
      <c r="B79" s="159" t="s">
        <v>420</v>
      </c>
      <c r="C79" s="160" t="s">
        <v>12</v>
      </c>
      <c r="D79" s="160" t="s">
        <v>12</v>
      </c>
      <c r="E79" s="160" t="s">
        <v>12</v>
      </c>
      <c r="F79" s="160" t="s">
        <v>12</v>
      </c>
      <c r="G79" s="160" t="s">
        <v>12</v>
      </c>
      <c r="H79" s="160" t="s">
        <v>12</v>
      </c>
      <c r="I79" s="160" t="s">
        <v>12</v>
      </c>
      <c r="J79" s="160" t="s">
        <v>12</v>
      </c>
      <c r="K79" s="160" t="s">
        <v>24</v>
      </c>
      <c r="L79" s="161">
        <v>1</v>
      </c>
      <c r="M79" s="160" t="s">
        <v>23</v>
      </c>
      <c r="N79" s="170">
        <v>22.16</v>
      </c>
      <c r="O79" s="162" t="s">
        <v>12</v>
      </c>
      <c r="P79" s="163">
        <v>5</v>
      </c>
      <c r="Q79" s="164" t="s">
        <v>22</v>
      </c>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row>
    <row r="80" spans="1:241" x14ac:dyDescent="0.2">
      <c r="A80" s="172" t="s">
        <v>58</v>
      </c>
      <c r="B80" s="172" t="s">
        <v>418</v>
      </c>
      <c r="C80" s="173">
        <v>259</v>
      </c>
      <c r="D80" s="173">
        <v>6.48</v>
      </c>
      <c r="E80" s="173">
        <v>336</v>
      </c>
      <c r="F80" s="173">
        <v>8.4</v>
      </c>
      <c r="G80" s="173">
        <v>269</v>
      </c>
      <c r="H80" s="173">
        <v>6.73</v>
      </c>
      <c r="I80" s="173">
        <v>605</v>
      </c>
      <c r="J80" s="173">
        <v>15.13</v>
      </c>
      <c r="K80" s="174"/>
      <c r="L80" s="175">
        <v>26</v>
      </c>
      <c r="M80" s="174"/>
      <c r="N80" s="176">
        <v>14.59</v>
      </c>
      <c r="O80" s="177">
        <v>50251</v>
      </c>
      <c r="P80" s="173">
        <v>22.958333333333332</v>
      </c>
      <c r="Q80" s="178">
        <v>8</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row>
    <row r="81" spans="1:241" x14ac:dyDescent="0.2">
      <c r="A81" s="165" t="s">
        <v>58</v>
      </c>
      <c r="B81" s="165" t="s">
        <v>418</v>
      </c>
      <c r="C81" s="160" t="s">
        <v>12</v>
      </c>
      <c r="D81" s="160" t="s">
        <v>12</v>
      </c>
      <c r="E81" s="160" t="s">
        <v>12</v>
      </c>
      <c r="F81" s="160" t="s">
        <v>12</v>
      </c>
      <c r="G81" s="160" t="s">
        <v>12</v>
      </c>
      <c r="H81" s="160" t="s">
        <v>12</v>
      </c>
      <c r="I81" s="160" t="s">
        <v>12</v>
      </c>
      <c r="J81" s="160" t="s">
        <v>12</v>
      </c>
      <c r="K81" s="160" t="s">
        <v>59</v>
      </c>
      <c r="L81" s="161">
        <v>1</v>
      </c>
      <c r="M81" s="160" t="s">
        <v>37</v>
      </c>
      <c r="N81" s="167" t="s">
        <v>12</v>
      </c>
      <c r="O81" s="162">
        <v>49165</v>
      </c>
      <c r="P81" s="163">
        <v>40</v>
      </c>
      <c r="Q81" s="164" t="s">
        <v>15</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row>
    <row r="82" spans="1:241" x14ac:dyDescent="0.2">
      <c r="A82" s="165" t="s">
        <v>58</v>
      </c>
      <c r="B82" s="165" t="s">
        <v>418</v>
      </c>
      <c r="C82" s="160" t="s">
        <v>12</v>
      </c>
      <c r="D82" s="160" t="s">
        <v>12</v>
      </c>
      <c r="E82" s="160" t="s">
        <v>12</v>
      </c>
      <c r="F82" s="160" t="s">
        <v>12</v>
      </c>
      <c r="G82" s="160" t="s">
        <v>12</v>
      </c>
      <c r="H82" s="160" t="s">
        <v>12</v>
      </c>
      <c r="I82" s="160" t="s">
        <v>12</v>
      </c>
      <c r="J82" s="160" t="s">
        <v>12</v>
      </c>
      <c r="K82" s="160" t="s">
        <v>61</v>
      </c>
      <c r="L82" s="161">
        <v>1</v>
      </c>
      <c r="M82" s="160" t="s">
        <v>60</v>
      </c>
      <c r="N82" s="167">
        <v>21.29</v>
      </c>
      <c r="O82" s="162" t="s">
        <v>12</v>
      </c>
      <c r="P82" s="163">
        <v>19</v>
      </c>
      <c r="Q82" s="164" t="s">
        <v>22</v>
      </c>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row>
    <row r="83" spans="1:241" x14ac:dyDescent="0.2">
      <c r="A83" s="165" t="s">
        <v>58</v>
      </c>
      <c r="B83" s="165" t="s">
        <v>418</v>
      </c>
      <c r="C83" s="160" t="s">
        <v>12</v>
      </c>
      <c r="D83" s="160" t="s">
        <v>12</v>
      </c>
      <c r="E83" s="160" t="s">
        <v>12</v>
      </c>
      <c r="F83" s="160" t="s">
        <v>12</v>
      </c>
      <c r="G83" s="160" t="s">
        <v>12</v>
      </c>
      <c r="H83" s="160" t="s">
        <v>12</v>
      </c>
      <c r="I83" s="160" t="s">
        <v>12</v>
      </c>
      <c r="J83" s="160" t="s">
        <v>12</v>
      </c>
      <c r="K83" s="160" t="s">
        <v>62</v>
      </c>
      <c r="L83" s="161">
        <v>1</v>
      </c>
      <c r="M83" s="160" t="s">
        <v>26</v>
      </c>
      <c r="N83" s="167">
        <v>12.12</v>
      </c>
      <c r="O83" s="162" t="s">
        <v>12</v>
      </c>
      <c r="P83" s="163">
        <v>10</v>
      </c>
      <c r="Q83" s="164" t="s">
        <v>22</v>
      </c>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row>
    <row r="84" spans="1:241" x14ac:dyDescent="0.2">
      <c r="A84" s="165" t="s">
        <v>58</v>
      </c>
      <c r="B84" s="165" t="s">
        <v>418</v>
      </c>
      <c r="C84" s="160" t="s">
        <v>12</v>
      </c>
      <c r="D84" s="160" t="s">
        <v>12</v>
      </c>
      <c r="E84" s="160" t="s">
        <v>12</v>
      </c>
      <c r="F84" s="160" t="s">
        <v>12</v>
      </c>
      <c r="G84" s="160" t="s">
        <v>12</v>
      </c>
      <c r="H84" s="160" t="s">
        <v>12</v>
      </c>
      <c r="I84" s="160" t="s">
        <v>12</v>
      </c>
      <c r="J84" s="160" t="s">
        <v>12</v>
      </c>
      <c r="K84" s="160" t="s">
        <v>63</v>
      </c>
      <c r="L84" s="161">
        <v>1</v>
      </c>
      <c r="M84" s="160" t="s">
        <v>23</v>
      </c>
      <c r="N84" s="167">
        <v>9.75</v>
      </c>
      <c r="O84" s="162" t="s">
        <v>12</v>
      </c>
      <c r="P84" s="163">
        <v>40</v>
      </c>
      <c r="Q84" s="164" t="s">
        <v>22</v>
      </c>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row>
    <row r="85" spans="1:241" x14ac:dyDescent="0.2">
      <c r="A85" s="165" t="s">
        <v>58</v>
      </c>
      <c r="B85" s="165" t="s">
        <v>418</v>
      </c>
      <c r="C85" s="160" t="s">
        <v>12</v>
      </c>
      <c r="D85" s="160" t="s">
        <v>12</v>
      </c>
      <c r="E85" s="160" t="s">
        <v>12</v>
      </c>
      <c r="F85" s="160" t="s">
        <v>12</v>
      </c>
      <c r="G85" s="160" t="s">
        <v>12</v>
      </c>
      <c r="H85" s="160" t="s">
        <v>12</v>
      </c>
      <c r="I85" s="160" t="s">
        <v>12</v>
      </c>
      <c r="J85" s="160" t="s">
        <v>12</v>
      </c>
      <c r="K85" s="160" t="s">
        <v>64</v>
      </c>
      <c r="L85" s="161">
        <v>1</v>
      </c>
      <c r="M85" s="160" t="s">
        <v>20</v>
      </c>
      <c r="N85" s="167">
        <v>12.52</v>
      </c>
      <c r="O85" s="162" t="s">
        <v>12</v>
      </c>
      <c r="P85" s="163">
        <v>8</v>
      </c>
      <c r="Q85" s="164" t="s">
        <v>22</v>
      </c>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row>
    <row r="86" spans="1:241" x14ac:dyDescent="0.2">
      <c r="A86" s="165" t="s">
        <v>58</v>
      </c>
      <c r="B86" s="165" t="s">
        <v>418</v>
      </c>
      <c r="C86" s="160" t="s">
        <v>12</v>
      </c>
      <c r="D86" s="160" t="s">
        <v>12</v>
      </c>
      <c r="E86" s="160" t="s">
        <v>12</v>
      </c>
      <c r="F86" s="160" t="s">
        <v>12</v>
      </c>
      <c r="G86" s="160" t="s">
        <v>12</v>
      </c>
      <c r="H86" s="160" t="s">
        <v>12</v>
      </c>
      <c r="I86" s="160" t="s">
        <v>12</v>
      </c>
      <c r="J86" s="160" t="s">
        <v>12</v>
      </c>
      <c r="K86" s="160" t="s">
        <v>64</v>
      </c>
      <c r="L86" s="161">
        <v>1</v>
      </c>
      <c r="M86" s="160" t="s">
        <v>20</v>
      </c>
      <c r="N86" s="167">
        <v>11.5</v>
      </c>
      <c r="O86" s="162" t="s">
        <v>12</v>
      </c>
      <c r="P86" s="163">
        <v>19</v>
      </c>
      <c r="Q86" s="164" t="s">
        <v>22</v>
      </c>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row>
    <row r="87" spans="1:241" x14ac:dyDescent="0.2">
      <c r="A87" s="165" t="s">
        <v>58</v>
      </c>
      <c r="B87" s="165" t="s">
        <v>418</v>
      </c>
      <c r="C87" s="160" t="s">
        <v>12</v>
      </c>
      <c r="D87" s="160" t="s">
        <v>12</v>
      </c>
      <c r="E87" s="160" t="s">
        <v>12</v>
      </c>
      <c r="F87" s="160" t="s">
        <v>12</v>
      </c>
      <c r="G87" s="160" t="s">
        <v>12</v>
      </c>
      <c r="H87" s="160" t="s">
        <v>12</v>
      </c>
      <c r="I87" s="160" t="s">
        <v>12</v>
      </c>
      <c r="J87" s="160" t="s">
        <v>12</v>
      </c>
      <c r="K87" s="160" t="s">
        <v>65</v>
      </c>
      <c r="L87" s="161">
        <v>1</v>
      </c>
      <c r="M87" s="160" t="s">
        <v>37</v>
      </c>
      <c r="N87" s="167" t="s">
        <v>12</v>
      </c>
      <c r="O87" s="162">
        <v>49165</v>
      </c>
      <c r="P87" s="163">
        <v>40</v>
      </c>
      <c r="Q87" s="164" t="s">
        <v>15</v>
      </c>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row>
    <row r="88" spans="1:241" x14ac:dyDescent="0.2">
      <c r="A88" s="165" t="s">
        <v>58</v>
      </c>
      <c r="B88" s="165" t="s">
        <v>418</v>
      </c>
      <c r="C88" s="160" t="s">
        <v>12</v>
      </c>
      <c r="D88" s="160" t="s">
        <v>12</v>
      </c>
      <c r="E88" s="160" t="s">
        <v>12</v>
      </c>
      <c r="F88" s="160" t="s">
        <v>12</v>
      </c>
      <c r="G88" s="160" t="s">
        <v>12</v>
      </c>
      <c r="H88" s="160" t="s">
        <v>12</v>
      </c>
      <c r="I88" s="160" t="s">
        <v>12</v>
      </c>
      <c r="J88" s="160" t="s">
        <v>12</v>
      </c>
      <c r="K88" s="160" t="s">
        <v>66</v>
      </c>
      <c r="L88" s="161">
        <v>1</v>
      </c>
      <c r="M88" s="160" t="s">
        <v>16</v>
      </c>
      <c r="N88" s="167" t="s">
        <v>12</v>
      </c>
      <c r="O88" s="162">
        <v>38748</v>
      </c>
      <c r="P88" s="163">
        <v>40</v>
      </c>
      <c r="Q88" s="164" t="s">
        <v>15</v>
      </c>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row>
    <row r="89" spans="1:241" x14ac:dyDescent="0.2">
      <c r="A89" s="165" t="s">
        <v>58</v>
      </c>
      <c r="B89" s="165" t="s">
        <v>418</v>
      </c>
      <c r="C89" s="160" t="s">
        <v>12</v>
      </c>
      <c r="D89" s="160" t="s">
        <v>12</v>
      </c>
      <c r="E89" s="160" t="s">
        <v>12</v>
      </c>
      <c r="F89" s="160" t="s">
        <v>12</v>
      </c>
      <c r="G89" s="160" t="s">
        <v>12</v>
      </c>
      <c r="H89" s="160" t="s">
        <v>12</v>
      </c>
      <c r="I89" s="160" t="s">
        <v>12</v>
      </c>
      <c r="J89" s="160" t="s">
        <v>12</v>
      </c>
      <c r="K89" s="160" t="s">
        <v>67</v>
      </c>
      <c r="L89" s="161">
        <v>1</v>
      </c>
      <c r="M89" s="160" t="s">
        <v>16</v>
      </c>
      <c r="N89" s="167">
        <v>18.5</v>
      </c>
      <c r="O89" s="162" t="s">
        <v>12</v>
      </c>
      <c r="P89" s="163">
        <v>18</v>
      </c>
      <c r="Q89" s="164" t="s">
        <v>22</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row>
    <row r="90" spans="1:241" x14ac:dyDescent="0.2">
      <c r="A90" s="165" t="s">
        <v>58</v>
      </c>
      <c r="B90" s="165" t="s">
        <v>418</v>
      </c>
      <c r="C90" s="160" t="s">
        <v>12</v>
      </c>
      <c r="D90" s="160" t="s">
        <v>12</v>
      </c>
      <c r="E90" s="160" t="s">
        <v>12</v>
      </c>
      <c r="F90" s="160" t="s">
        <v>12</v>
      </c>
      <c r="G90" s="160" t="s">
        <v>12</v>
      </c>
      <c r="H90" s="160" t="s">
        <v>12</v>
      </c>
      <c r="I90" s="160" t="s">
        <v>12</v>
      </c>
      <c r="J90" s="160" t="s">
        <v>12</v>
      </c>
      <c r="K90" s="160" t="s">
        <v>68</v>
      </c>
      <c r="L90" s="161">
        <v>1</v>
      </c>
      <c r="M90" s="160" t="s">
        <v>20</v>
      </c>
      <c r="N90" s="167">
        <v>15.65</v>
      </c>
      <c r="O90" s="162" t="s">
        <v>12</v>
      </c>
      <c r="P90" s="163">
        <v>29</v>
      </c>
      <c r="Q90" s="164" t="s">
        <v>22</v>
      </c>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row>
    <row r="91" spans="1:241" x14ac:dyDescent="0.2">
      <c r="A91" s="165" t="s">
        <v>58</v>
      </c>
      <c r="B91" s="165" t="s">
        <v>418</v>
      </c>
      <c r="C91" s="160" t="s">
        <v>12</v>
      </c>
      <c r="D91" s="160" t="s">
        <v>12</v>
      </c>
      <c r="E91" s="160" t="s">
        <v>12</v>
      </c>
      <c r="F91" s="160" t="s">
        <v>12</v>
      </c>
      <c r="G91" s="160" t="s">
        <v>12</v>
      </c>
      <c r="H91" s="160" t="s">
        <v>12</v>
      </c>
      <c r="I91" s="160" t="s">
        <v>12</v>
      </c>
      <c r="J91" s="160" t="s">
        <v>12</v>
      </c>
      <c r="K91" s="160" t="s">
        <v>69</v>
      </c>
      <c r="L91" s="161">
        <v>1</v>
      </c>
      <c r="M91" s="160" t="s">
        <v>34</v>
      </c>
      <c r="N91" s="167">
        <v>20</v>
      </c>
      <c r="O91" s="162" t="s">
        <v>12</v>
      </c>
      <c r="P91" s="163">
        <v>14</v>
      </c>
      <c r="Q91" s="164" t="s">
        <v>22</v>
      </c>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row>
    <row r="92" spans="1:241" x14ac:dyDescent="0.2">
      <c r="A92" s="165" t="s">
        <v>58</v>
      </c>
      <c r="B92" s="165" t="s">
        <v>418</v>
      </c>
      <c r="C92" s="160" t="s">
        <v>12</v>
      </c>
      <c r="D92" s="160" t="s">
        <v>12</v>
      </c>
      <c r="E92" s="160" t="s">
        <v>12</v>
      </c>
      <c r="F92" s="160" t="s">
        <v>12</v>
      </c>
      <c r="G92" s="160" t="s">
        <v>12</v>
      </c>
      <c r="H92" s="160" t="s">
        <v>12</v>
      </c>
      <c r="I92" s="160" t="s">
        <v>12</v>
      </c>
      <c r="J92" s="160" t="s">
        <v>12</v>
      </c>
      <c r="K92" s="160" t="s">
        <v>63</v>
      </c>
      <c r="L92" s="161">
        <v>1</v>
      </c>
      <c r="M92" s="160" t="s">
        <v>23</v>
      </c>
      <c r="N92" s="167">
        <v>25</v>
      </c>
      <c r="O92" s="162" t="s">
        <v>12</v>
      </c>
      <c r="P92" s="163">
        <v>20</v>
      </c>
      <c r="Q92" s="164" t="s">
        <v>22</v>
      </c>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row>
    <row r="93" spans="1:241" x14ac:dyDescent="0.2">
      <c r="A93" s="165" t="s">
        <v>58</v>
      </c>
      <c r="B93" s="165" t="s">
        <v>418</v>
      </c>
      <c r="C93" s="160" t="s">
        <v>12</v>
      </c>
      <c r="D93" s="160" t="s">
        <v>12</v>
      </c>
      <c r="E93" s="160" t="s">
        <v>12</v>
      </c>
      <c r="F93" s="160" t="s">
        <v>12</v>
      </c>
      <c r="G93" s="160" t="s">
        <v>12</v>
      </c>
      <c r="H93" s="160" t="s">
        <v>12</v>
      </c>
      <c r="I93" s="160" t="s">
        <v>12</v>
      </c>
      <c r="J93" s="160" t="s">
        <v>12</v>
      </c>
      <c r="K93" s="160" t="s">
        <v>68</v>
      </c>
      <c r="L93" s="161">
        <v>1</v>
      </c>
      <c r="M93" s="160" t="s">
        <v>20</v>
      </c>
      <c r="N93" s="167">
        <v>11.5</v>
      </c>
      <c r="O93" s="162" t="s">
        <v>12</v>
      </c>
      <c r="P93" s="163">
        <v>12</v>
      </c>
      <c r="Q93" s="164" t="s">
        <v>22</v>
      </c>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row>
    <row r="94" spans="1:241" x14ac:dyDescent="0.2">
      <c r="A94" s="165" t="s">
        <v>58</v>
      </c>
      <c r="B94" s="165" t="s">
        <v>418</v>
      </c>
      <c r="C94" s="160" t="s">
        <v>12</v>
      </c>
      <c r="D94" s="160" t="s">
        <v>12</v>
      </c>
      <c r="E94" s="160" t="s">
        <v>12</v>
      </c>
      <c r="F94" s="160" t="s">
        <v>12</v>
      </c>
      <c r="G94" s="160" t="s">
        <v>12</v>
      </c>
      <c r="H94" s="160" t="s">
        <v>12</v>
      </c>
      <c r="I94" s="160" t="s">
        <v>12</v>
      </c>
      <c r="J94" s="160" t="s">
        <v>12</v>
      </c>
      <c r="K94" s="160" t="s">
        <v>68</v>
      </c>
      <c r="L94" s="161">
        <v>1</v>
      </c>
      <c r="M94" s="160" t="s">
        <v>20</v>
      </c>
      <c r="N94" s="167">
        <v>12.52</v>
      </c>
      <c r="O94" s="162" t="s">
        <v>12</v>
      </c>
      <c r="P94" s="163">
        <v>8</v>
      </c>
      <c r="Q94" s="164" t="s">
        <v>22</v>
      </c>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row>
    <row r="95" spans="1:241" x14ac:dyDescent="0.2">
      <c r="A95" s="165" t="s">
        <v>58</v>
      </c>
      <c r="B95" s="165" t="s">
        <v>418</v>
      </c>
      <c r="C95" s="160"/>
      <c r="D95" s="160"/>
      <c r="E95" s="160"/>
      <c r="F95" s="160"/>
      <c r="G95" s="160"/>
      <c r="H95" s="160"/>
      <c r="I95" s="160"/>
      <c r="J95" s="160"/>
      <c r="K95" s="160" t="s">
        <v>68</v>
      </c>
      <c r="L95" s="161">
        <v>1</v>
      </c>
      <c r="M95" s="160" t="s">
        <v>20</v>
      </c>
      <c r="N95" s="167">
        <v>11.85</v>
      </c>
      <c r="O95" s="162"/>
      <c r="P95" s="163">
        <v>19</v>
      </c>
      <c r="Q95" s="164" t="s">
        <v>22</v>
      </c>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row>
    <row r="96" spans="1:241" x14ac:dyDescent="0.2">
      <c r="A96" s="165" t="s">
        <v>58</v>
      </c>
      <c r="B96" s="165" t="s">
        <v>418</v>
      </c>
      <c r="C96" s="160"/>
      <c r="D96" s="160"/>
      <c r="E96" s="160"/>
      <c r="F96" s="160"/>
      <c r="G96" s="160"/>
      <c r="H96" s="160"/>
      <c r="I96" s="160"/>
      <c r="J96" s="160"/>
      <c r="K96" s="160" t="s">
        <v>68</v>
      </c>
      <c r="L96" s="161">
        <v>1</v>
      </c>
      <c r="M96" s="160" t="s">
        <v>20</v>
      </c>
      <c r="N96" s="167">
        <v>11.5</v>
      </c>
      <c r="O96" s="162"/>
      <c r="P96" s="163">
        <v>19</v>
      </c>
      <c r="Q96" s="164" t="s">
        <v>22</v>
      </c>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row>
    <row r="97" spans="1:241" x14ac:dyDescent="0.2">
      <c r="A97" s="165" t="s">
        <v>58</v>
      </c>
      <c r="B97" s="165" t="s">
        <v>418</v>
      </c>
      <c r="C97" s="160"/>
      <c r="D97" s="160"/>
      <c r="E97" s="160"/>
      <c r="F97" s="160"/>
      <c r="G97" s="160"/>
      <c r="H97" s="160"/>
      <c r="I97" s="160"/>
      <c r="J97" s="160"/>
      <c r="K97" s="160" t="s">
        <v>233</v>
      </c>
      <c r="L97" s="161">
        <v>1</v>
      </c>
      <c r="M97" s="160" t="s">
        <v>37</v>
      </c>
      <c r="N97" s="167"/>
      <c r="O97" s="162">
        <v>58076</v>
      </c>
      <c r="P97" s="163">
        <v>40</v>
      </c>
      <c r="Q97" s="164" t="s">
        <v>15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row>
    <row r="98" spans="1:241" x14ac:dyDescent="0.2">
      <c r="A98" s="165" t="s">
        <v>58</v>
      </c>
      <c r="B98" s="165" t="s">
        <v>418</v>
      </c>
      <c r="C98" s="160"/>
      <c r="D98" s="160"/>
      <c r="E98" s="160"/>
      <c r="F98" s="160"/>
      <c r="G98" s="160"/>
      <c r="H98" s="160"/>
      <c r="I98" s="160"/>
      <c r="J98" s="160"/>
      <c r="K98" s="160" t="s">
        <v>160</v>
      </c>
      <c r="L98" s="161">
        <v>1</v>
      </c>
      <c r="M98" s="160" t="s">
        <v>37</v>
      </c>
      <c r="N98" s="167"/>
      <c r="O98" s="162">
        <v>41370</v>
      </c>
      <c r="P98" s="163">
        <v>40</v>
      </c>
      <c r="Q98" s="164" t="s">
        <v>22</v>
      </c>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row>
    <row r="99" spans="1:241" x14ac:dyDescent="0.2">
      <c r="A99" s="165" t="s">
        <v>58</v>
      </c>
      <c r="B99" s="165" t="s">
        <v>418</v>
      </c>
      <c r="C99" s="160"/>
      <c r="D99" s="160"/>
      <c r="E99" s="160"/>
      <c r="F99" s="160"/>
      <c r="G99" s="160"/>
      <c r="H99" s="160"/>
      <c r="I99" s="160"/>
      <c r="J99" s="160"/>
      <c r="K99" s="160" t="s">
        <v>455</v>
      </c>
      <c r="L99" s="161">
        <v>3</v>
      </c>
      <c r="M99" s="160" t="s">
        <v>19</v>
      </c>
      <c r="N99" s="167">
        <v>18.5</v>
      </c>
      <c r="O99" s="162"/>
      <c r="P99" s="163">
        <v>19</v>
      </c>
      <c r="Q99" s="164" t="s">
        <v>15</v>
      </c>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row>
    <row r="100" spans="1:241" x14ac:dyDescent="0.2">
      <c r="A100" s="165" t="s">
        <v>58</v>
      </c>
      <c r="B100" s="165" t="s">
        <v>418</v>
      </c>
      <c r="C100" s="160"/>
      <c r="D100" s="160"/>
      <c r="E100" s="160"/>
      <c r="F100" s="160"/>
      <c r="G100" s="160"/>
      <c r="H100" s="160"/>
      <c r="I100" s="160"/>
      <c r="J100" s="160"/>
      <c r="K100" s="160" t="s">
        <v>45</v>
      </c>
      <c r="L100" s="161">
        <v>1</v>
      </c>
      <c r="M100" s="160" t="s">
        <v>62</v>
      </c>
      <c r="N100" s="167">
        <v>12.12</v>
      </c>
      <c r="O100" s="162"/>
      <c r="P100" s="163">
        <v>20</v>
      </c>
      <c r="Q100" s="164" t="s">
        <v>22</v>
      </c>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row>
    <row r="101" spans="1:241" x14ac:dyDescent="0.2">
      <c r="A101" s="165" t="s">
        <v>58</v>
      </c>
      <c r="B101" s="165" t="s">
        <v>418</v>
      </c>
      <c r="C101" s="160"/>
      <c r="D101" s="160"/>
      <c r="E101" s="160"/>
      <c r="F101" s="160"/>
      <c r="G101" s="160"/>
      <c r="H101" s="160"/>
      <c r="I101" s="160"/>
      <c r="J101" s="160"/>
      <c r="K101" s="160" t="s">
        <v>456</v>
      </c>
      <c r="L101" s="161">
        <v>1</v>
      </c>
      <c r="M101" s="160" t="s">
        <v>20</v>
      </c>
      <c r="N101" s="167">
        <v>12.65</v>
      </c>
      <c r="O101" s="162"/>
      <c r="P101" s="163">
        <v>14</v>
      </c>
      <c r="Q101" s="164" t="s">
        <v>22</v>
      </c>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row>
    <row r="102" spans="1:241" x14ac:dyDescent="0.2">
      <c r="A102" s="165" t="s">
        <v>58</v>
      </c>
      <c r="B102" s="165" t="s">
        <v>418</v>
      </c>
      <c r="C102" s="160"/>
      <c r="D102" s="160"/>
      <c r="E102" s="160"/>
      <c r="F102" s="160"/>
      <c r="G102" s="160"/>
      <c r="H102" s="160"/>
      <c r="I102" s="160"/>
      <c r="J102" s="160"/>
      <c r="K102" s="160" t="s">
        <v>456</v>
      </c>
      <c r="L102" s="161">
        <v>1</v>
      </c>
      <c r="M102" s="160" t="s">
        <v>20</v>
      </c>
      <c r="N102" s="167">
        <v>12.96</v>
      </c>
      <c r="O102" s="162"/>
      <c r="P102" s="163">
        <v>13</v>
      </c>
      <c r="Q102" s="164" t="s">
        <v>22</v>
      </c>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row>
    <row r="103" spans="1:241" x14ac:dyDescent="0.2">
      <c r="A103" s="165" t="s">
        <v>58</v>
      </c>
      <c r="B103" s="165" t="s">
        <v>418</v>
      </c>
      <c r="C103" s="160"/>
      <c r="D103" s="160"/>
      <c r="E103" s="160"/>
      <c r="F103" s="160"/>
      <c r="G103" s="160"/>
      <c r="H103" s="160"/>
      <c r="I103" s="160"/>
      <c r="J103" s="160"/>
      <c r="K103" s="160" t="s">
        <v>456</v>
      </c>
      <c r="L103" s="161">
        <v>1</v>
      </c>
      <c r="M103" s="160" t="s">
        <v>20</v>
      </c>
      <c r="N103" s="167">
        <v>12.69</v>
      </c>
      <c r="O103" s="162"/>
      <c r="P103" s="163">
        <v>10</v>
      </c>
      <c r="Q103" s="164" t="s">
        <v>22</v>
      </c>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row>
    <row r="104" spans="1:241" x14ac:dyDescent="0.2">
      <c r="A104" s="165" t="s">
        <v>58</v>
      </c>
      <c r="B104" s="165" t="s">
        <v>418</v>
      </c>
      <c r="C104" s="160"/>
      <c r="D104" s="160"/>
      <c r="E104" s="160"/>
      <c r="F104" s="160"/>
      <c r="G104" s="160"/>
      <c r="H104" s="160"/>
      <c r="I104" s="160"/>
      <c r="J104" s="160"/>
      <c r="K104" s="160" t="s">
        <v>13</v>
      </c>
      <c r="L104" s="161">
        <v>1</v>
      </c>
      <c r="M104" s="160" t="s">
        <v>13</v>
      </c>
      <c r="N104" s="167"/>
      <c r="O104" s="162">
        <v>64982</v>
      </c>
      <c r="P104" s="163">
        <v>40</v>
      </c>
      <c r="Q104" s="164" t="s">
        <v>15</v>
      </c>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row>
    <row r="105" spans="1:241" x14ac:dyDescent="0.2">
      <c r="A105" s="172" t="s">
        <v>70</v>
      </c>
      <c r="B105" s="172" t="s">
        <v>419</v>
      </c>
      <c r="C105" s="173">
        <v>705</v>
      </c>
      <c r="D105" s="173">
        <v>17.63</v>
      </c>
      <c r="E105" s="173">
        <v>705</v>
      </c>
      <c r="F105" s="173">
        <v>17.63</v>
      </c>
      <c r="G105" s="173">
        <v>1080</v>
      </c>
      <c r="H105" s="173">
        <v>27</v>
      </c>
      <c r="I105" s="173">
        <v>1785</v>
      </c>
      <c r="J105" s="173">
        <v>44.63</v>
      </c>
      <c r="K105" s="174"/>
      <c r="L105" s="175">
        <v>94</v>
      </c>
      <c r="M105" s="174"/>
      <c r="N105" s="176">
        <v>13.773999999999999</v>
      </c>
      <c r="O105" s="177">
        <v>56152.67742</v>
      </c>
      <c r="P105" s="173">
        <v>19.662790000000001</v>
      </c>
      <c r="Q105" s="178">
        <v>29</v>
      </c>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row>
    <row r="106" spans="1:241" x14ac:dyDescent="0.2">
      <c r="A106" s="159" t="s">
        <v>70</v>
      </c>
      <c r="B106" s="159" t="s">
        <v>419</v>
      </c>
      <c r="C106" s="160" t="s">
        <v>12</v>
      </c>
      <c r="D106" s="160" t="s">
        <v>12</v>
      </c>
      <c r="E106" s="160" t="s">
        <v>12</v>
      </c>
      <c r="F106" s="160" t="s">
        <v>12</v>
      </c>
      <c r="G106" s="160" t="s">
        <v>12</v>
      </c>
      <c r="H106" s="160" t="s">
        <v>12</v>
      </c>
      <c r="I106" s="160" t="s">
        <v>12</v>
      </c>
      <c r="J106" s="160" t="s">
        <v>12</v>
      </c>
      <c r="K106" s="160" t="s">
        <v>14</v>
      </c>
      <c r="L106" s="161">
        <v>1</v>
      </c>
      <c r="M106" s="160" t="s">
        <v>13</v>
      </c>
      <c r="N106" s="167" t="s">
        <v>12</v>
      </c>
      <c r="O106" s="162">
        <v>109311</v>
      </c>
      <c r="P106" s="163">
        <v>35</v>
      </c>
      <c r="Q106" s="164" t="s">
        <v>15</v>
      </c>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row>
    <row r="107" spans="1:241" x14ac:dyDescent="0.2">
      <c r="A107" s="159" t="s">
        <v>70</v>
      </c>
      <c r="B107" s="159" t="s">
        <v>419</v>
      </c>
      <c r="C107" s="160" t="s">
        <v>12</v>
      </c>
      <c r="D107" s="160" t="s">
        <v>12</v>
      </c>
      <c r="E107" s="160" t="s">
        <v>12</v>
      </c>
      <c r="F107" s="160" t="s">
        <v>12</v>
      </c>
      <c r="G107" s="160" t="s">
        <v>12</v>
      </c>
      <c r="H107" s="160" t="s">
        <v>12</v>
      </c>
      <c r="I107" s="160" t="s">
        <v>12</v>
      </c>
      <c r="J107" s="160" t="s">
        <v>12</v>
      </c>
      <c r="K107" s="160" t="s">
        <v>71</v>
      </c>
      <c r="L107" s="161">
        <v>1</v>
      </c>
      <c r="M107" s="160" t="s">
        <v>51</v>
      </c>
      <c r="N107" s="167" t="s">
        <v>12</v>
      </c>
      <c r="O107" s="162">
        <v>91222</v>
      </c>
      <c r="P107" s="163">
        <v>35</v>
      </c>
      <c r="Q107" s="164" t="s">
        <v>15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row>
    <row r="108" spans="1:241" x14ac:dyDescent="0.2">
      <c r="A108" s="159" t="s">
        <v>70</v>
      </c>
      <c r="B108" s="159" t="s">
        <v>419</v>
      </c>
      <c r="C108" s="160" t="s">
        <v>12</v>
      </c>
      <c r="D108" s="160" t="s">
        <v>12</v>
      </c>
      <c r="E108" s="160" t="s">
        <v>12</v>
      </c>
      <c r="F108" s="160" t="s">
        <v>12</v>
      </c>
      <c r="G108" s="160" t="s">
        <v>12</v>
      </c>
      <c r="H108" s="160" t="s">
        <v>12</v>
      </c>
      <c r="I108" s="160" t="s">
        <v>12</v>
      </c>
      <c r="J108" s="160" t="s">
        <v>12</v>
      </c>
      <c r="K108" s="160" t="s">
        <v>72</v>
      </c>
      <c r="L108" s="161">
        <v>1</v>
      </c>
      <c r="M108" s="160" t="s">
        <v>34</v>
      </c>
      <c r="N108" s="167" t="s">
        <v>12</v>
      </c>
      <c r="O108" s="162">
        <v>83909</v>
      </c>
      <c r="P108" s="163">
        <v>35</v>
      </c>
      <c r="Q108" s="164" t="s">
        <v>15</v>
      </c>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row>
    <row r="109" spans="1:241" x14ac:dyDescent="0.2">
      <c r="A109" s="159" t="s">
        <v>70</v>
      </c>
      <c r="B109" s="159" t="s">
        <v>419</v>
      </c>
      <c r="C109" s="160" t="s">
        <v>12</v>
      </c>
      <c r="D109" s="160" t="s">
        <v>12</v>
      </c>
      <c r="E109" s="160" t="s">
        <v>12</v>
      </c>
      <c r="F109" s="160" t="s">
        <v>12</v>
      </c>
      <c r="G109" s="160" t="s">
        <v>12</v>
      </c>
      <c r="H109" s="160" t="s">
        <v>12</v>
      </c>
      <c r="I109" s="160" t="s">
        <v>12</v>
      </c>
      <c r="J109" s="160" t="s">
        <v>12</v>
      </c>
      <c r="K109" s="160" t="s">
        <v>73</v>
      </c>
      <c r="L109" s="161">
        <v>1</v>
      </c>
      <c r="M109" s="160" t="s">
        <v>37</v>
      </c>
      <c r="N109" s="167" t="s">
        <v>12</v>
      </c>
      <c r="O109" s="162">
        <v>68858</v>
      </c>
      <c r="P109" s="163">
        <v>35</v>
      </c>
      <c r="Q109" s="164" t="s">
        <v>15</v>
      </c>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row>
    <row r="110" spans="1:241" x14ac:dyDescent="0.2">
      <c r="A110" s="159" t="s">
        <v>70</v>
      </c>
      <c r="B110" s="159" t="s">
        <v>419</v>
      </c>
      <c r="C110" s="160" t="s">
        <v>12</v>
      </c>
      <c r="D110" s="160" t="s">
        <v>12</v>
      </c>
      <c r="E110" s="160" t="s">
        <v>12</v>
      </c>
      <c r="F110" s="160" t="s">
        <v>12</v>
      </c>
      <c r="G110" s="160" t="s">
        <v>12</v>
      </c>
      <c r="H110" s="160" t="s">
        <v>12</v>
      </c>
      <c r="I110" s="160" t="s">
        <v>12</v>
      </c>
      <c r="J110" s="160" t="s">
        <v>12</v>
      </c>
      <c r="K110" s="160" t="s">
        <v>74</v>
      </c>
      <c r="L110" s="161">
        <v>1</v>
      </c>
      <c r="M110" s="160" t="s">
        <v>18</v>
      </c>
      <c r="N110" s="167" t="s">
        <v>12</v>
      </c>
      <c r="O110" s="162">
        <v>52321</v>
      </c>
      <c r="P110" s="163">
        <v>35</v>
      </c>
      <c r="Q110" s="164" t="s">
        <v>15</v>
      </c>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row>
    <row r="111" spans="1:241" x14ac:dyDescent="0.2">
      <c r="A111" s="159" t="s">
        <v>70</v>
      </c>
      <c r="B111" s="159" t="s">
        <v>419</v>
      </c>
      <c r="C111" s="160" t="s">
        <v>12</v>
      </c>
      <c r="D111" s="160" t="s">
        <v>12</v>
      </c>
      <c r="E111" s="160" t="s">
        <v>12</v>
      </c>
      <c r="F111" s="160" t="s">
        <v>12</v>
      </c>
      <c r="G111" s="160" t="s">
        <v>12</v>
      </c>
      <c r="H111" s="160" t="s">
        <v>12</v>
      </c>
      <c r="I111" s="160" t="s">
        <v>12</v>
      </c>
      <c r="J111" s="160" t="s">
        <v>12</v>
      </c>
      <c r="K111" s="160" t="s">
        <v>74</v>
      </c>
      <c r="L111" s="161">
        <v>1</v>
      </c>
      <c r="M111" s="160" t="s">
        <v>18</v>
      </c>
      <c r="N111" s="167" t="s">
        <v>12</v>
      </c>
      <c r="O111" s="162">
        <v>60134</v>
      </c>
      <c r="P111" s="163">
        <v>35</v>
      </c>
      <c r="Q111" s="164" t="s">
        <v>15</v>
      </c>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row>
    <row r="112" spans="1:241" x14ac:dyDescent="0.2">
      <c r="A112" s="159" t="s">
        <v>70</v>
      </c>
      <c r="B112" s="159" t="s">
        <v>419</v>
      </c>
      <c r="C112" s="160" t="s">
        <v>12</v>
      </c>
      <c r="D112" s="160" t="s">
        <v>12</v>
      </c>
      <c r="E112" s="160" t="s">
        <v>12</v>
      </c>
      <c r="F112" s="160" t="s">
        <v>12</v>
      </c>
      <c r="G112" s="160" t="s">
        <v>12</v>
      </c>
      <c r="H112" s="160" t="s">
        <v>12</v>
      </c>
      <c r="I112" s="160" t="s">
        <v>12</v>
      </c>
      <c r="J112" s="160" t="s">
        <v>12</v>
      </c>
      <c r="K112" s="160" t="s">
        <v>75</v>
      </c>
      <c r="L112" s="161">
        <v>1</v>
      </c>
      <c r="M112" s="160" t="s">
        <v>20</v>
      </c>
      <c r="N112" s="167" t="s">
        <v>12</v>
      </c>
      <c r="O112" s="162">
        <v>42173</v>
      </c>
      <c r="P112" s="163">
        <v>35</v>
      </c>
      <c r="Q112" s="164" t="s">
        <v>22</v>
      </c>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row>
    <row r="113" spans="1:241" x14ac:dyDescent="0.2">
      <c r="A113" s="159" t="s">
        <v>70</v>
      </c>
      <c r="B113" s="159" t="s">
        <v>419</v>
      </c>
      <c r="C113" s="160" t="s">
        <v>12</v>
      </c>
      <c r="D113" s="160" t="s">
        <v>12</v>
      </c>
      <c r="E113" s="160" t="s">
        <v>12</v>
      </c>
      <c r="F113" s="160" t="s">
        <v>12</v>
      </c>
      <c r="G113" s="160" t="s">
        <v>12</v>
      </c>
      <c r="H113" s="160" t="s">
        <v>12</v>
      </c>
      <c r="I113" s="160" t="s">
        <v>12</v>
      </c>
      <c r="J113" s="160" t="s">
        <v>12</v>
      </c>
      <c r="K113" s="160" t="s">
        <v>76</v>
      </c>
      <c r="L113" s="161">
        <v>1</v>
      </c>
      <c r="M113" s="160" t="s">
        <v>16</v>
      </c>
      <c r="N113" s="167" t="s">
        <v>12</v>
      </c>
      <c r="O113" s="162">
        <v>50317</v>
      </c>
      <c r="P113" s="163">
        <v>35</v>
      </c>
      <c r="Q113" s="164" t="s">
        <v>15</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row>
    <row r="114" spans="1:241" x14ac:dyDescent="0.2">
      <c r="A114" s="159" t="s">
        <v>70</v>
      </c>
      <c r="B114" s="159" t="s">
        <v>419</v>
      </c>
      <c r="C114" s="160" t="s">
        <v>12</v>
      </c>
      <c r="D114" s="160" t="s">
        <v>12</v>
      </c>
      <c r="E114" s="160" t="s">
        <v>12</v>
      </c>
      <c r="F114" s="160" t="s">
        <v>12</v>
      </c>
      <c r="G114" s="160" t="s">
        <v>12</v>
      </c>
      <c r="H114" s="160" t="s">
        <v>12</v>
      </c>
      <c r="I114" s="160" t="s">
        <v>12</v>
      </c>
      <c r="J114" s="160" t="s">
        <v>12</v>
      </c>
      <c r="K114" s="160" t="s">
        <v>77</v>
      </c>
      <c r="L114" s="161">
        <v>1</v>
      </c>
      <c r="M114" s="160" t="s">
        <v>26</v>
      </c>
      <c r="N114" s="167" t="s">
        <v>12</v>
      </c>
      <c r="O114" s="162">
        <v>47509</v>
      </c>
      <c r="P114" s="163">
        <v>35</v>
      </c>
      <c r="Q114" s="164" t="s">
        <v>22</v>
      </c>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row>
    <row r="115" spans="1:241" x14ac:dyDescent="0.2">
      <c r="A115" s="159" t="s">
        <v>70</v>
      </c>
      <c r="B115" s="159" t="s">
        <v>419</v>
      </c>
      <c r="C115" s="160" t="s">
        <v>12</v>
      </c>
      <c r="D115" s="160" t="s">
        <v>12</v>
      </c>
      <c r="E115" s="160" t="s">
        <v>12</v>
      </c>
      <c r="F115" s="160" t="s">
        <v>12</v>
      </c>
      <c r="G115" s="160" t="s">
        <v>12</v>
      </c>
      <c r="H115" s="160" t="s">
        <v>12</v>
      </c>
      <c r="I115" s="160" t="s">
        <v>12</v>
      </c>
      <c r="J115" s="160" t="s">
        <v>12</v>
      </c>
      <c r="K115" s="160" t="s">
        <v>74</v>
      </c>
      <c r="L115" s="161">
        <v>1</v>
      </c>
      <c r="M115" s="160" t="s">
        <v>60</v>
      </c>
      <c r="N115" s="167" t="s">
        <v>12</v>
      </c>
      <c r="O115" s="162">
        <v>46528</v>
      </c>
      <c r="P115" s="163">
        <v>35</v>
      </c>
      <c r="Q115" s="164" t="s">
        <v>15</v>
      </c>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row>
    <row r="116" spans="1:241" x14ac:dyDescent="0.2">
      <c r="A116" s="159" t="s">
        <v>70</v>
      </c>
      <c r="B116" s="159" t="s">
        <v>419</v>
      </c>
      <c r="C116" s="160" t="s">
        <v>12</v>
      </c>
      <c r="D116" s="160" t="s">
        <v>12</v>
      </c>
      <c r="E116" s="160" t="s">
        <v>12</v>
      </c>
      <c r="F116" s="160" t="s">
        <v>12</v>
      </c>
      <c r="G116" s="160" t="s">
        <v>12</v>
      </c>
      <c r="H116" s="160" t="s">
        <v>12</v>
      </c>
      <c r="I116" s="160" t="s">
        <v>12</v>
      </c>
      <c r="J116" s="160" t="s">
        <v>12</v>
      </c>
      <c r="K116" s="160" t="s">
        <v>75</v>
      </c>
      <c r="L116" s="161">
        <v>1</v>
      </c>
      <c r="M116" s="160" t="s">
        <v>20</v>
      </c>
      <c r="N116" s="167" t="s">
        <v>12</v>
      </c>
      <c r="O116" s="162">
        <v>42554</v>
      </c>
      <c r="P116" s="163">
        <v>35</v>
      </c>
      <c r="Q116" s="164" t="s">
        <v>22</v>
      </c>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row>
    <row r="117" spans="1:241" x14ac:dyDescent="0.2">
      <c r="A117" s="159" t="s">
        <v>70</v>
      </c>
      <c r="B117" s="159" t="s">
        <v>419</v>
      </c>
      <c r="C117" s="160" t="s">
        <v>12</v>
      </c>
      <c r="D117" s="160" t="s">
        <v>12</v>
      </c>
      <c r="E117" s="160" t="s">
        <v>12</v>
      </c>
      <c r="F117" s="160" t="s">
        <v>12</v>
      </c>
      <c r="G117" s="160" t="s">
        <v>12</v>
      </c>
      <c r="H117" s="160" t="s">
        <v>12</v>
      </c>
      <c r="I117" s="160" t="s">
        <v>12</v>
      </c>
      <c r="J117" s="160" t="s">
        <v>12</v>
      </c>
      <c r="K117" s="160" t="s">
        <v>74</v>
      </c>
      <c r="L117" s="161">
        <v>1</v>
      </c>
      <c r="M117" s="160" t="s">
        <v>60</v>
      </c>
      <c r="N117" s="167" t="s">
        <v>12</v>
      </c>
      <c r="O117" s="162">
        <v>62419</v>
      </c>
      <c r="P117" s="163">
        <v>35</v>
      </c>
      <c r="Q117" s="164" t="s">
        <v>15</v>
      </c>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row>
    <row r="118" spans="1:241" x14ac:dyDescent="0.2">
      <c r="A118" s="159" t="s">
        <v>70</v>
      </c>
      <c r="B118" s="159" t="s">
        <v>419</v>
      </c>
      <c r="C118" s="160" t="s">
        <v>12</v>
      </c>
      <c r="D118" s="160" t="s">
        <v>12</v>
      </c>
      <c r="E118" s="160" t="s">
        <v>12</v>
      </c>
      <c r="F118" s="160" t="s">
        <v>12</v>
      </c>
      <c r="G118" s="160" t="s">
        <v>12</v>
      </c>
      <c r="H118" s="160" t="s">
        <v>12</v>
      </c>
      <c r="I118" s="160" t="s">
        <v>12</v>
      </c>
      <c r="J118" s="160" t="s">
        <v>12</v>
      </c>
      <c r="K118" s="160" t="s">
        <v>78</v>
      </c>
      <c r="L118" s="161">
        <v>1</v>
      </c>
      <c r="M118" s="160" t="s">
        <v>60</v>
      </c>
      <c r="N118" s="167" t="s">
        <v>12</v>
      </c>
      <c r="O118" s="162">
        <v>72118</v>
      </c>
      <c r="P118" s="163">
        <v>35</v>
      </c>
      <c r="Q118" s="164" t="s">
        <v>15</v>
      </c>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row>
    <row r="119" spans="1:241" x14ac:dyDescent="0.2">
      <c r="A119" s="159" t="s">
        <v>70</v>
      </c>
      <c r="B119" s="159" t="s">
        <v>419</v>
      </c>
      <c r="C119" s="160" t="s">
        <v>12</v>
      </c>
      <c r="D119" s="160" t="s">
        <v>12</v>
      </c>
      <c r="E119" s="160" t="s">
        <v>12</v>
      </c>
      <c r="F119" s="160" t="s">
        <v>12</v>
      </c>
      <c r="G119" s="160" t="s">
        <v>12</v>
      </c>
      <c r="H119" s="160" t="s">
        <v>12</v>
      </c>
      <c r="I119" s="160" t="s">
        <v>12</v>
      </c>
      <c r="J119" s="160" t="s">
        <v>12</v>
      </c>
      <c r="K119" s="160" t="s">
        <v>74</v>
      </c>
      <c r="L119" s="161">
        <v>1</v>
      </c>
      <c r="M119" s="160" t="s">
        <v>34</v>
      </c>
      <c r="N119" s="167" t="s">
        <v>12</v>
      </c>
      <c r="O119" s="162">
        <v>50317</v>
      </c>
      <c r="P119" s="163">
        <v>35</v>
      </c>
      <c r="Q119" s="164" t="s">
        <v>15</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row>
    <row r="120" spans="1:241" x14ac:dyDescent="0.2">
      <c r="A120" s="159" t="s">
        <v>70</v>
      </c>
      <c r="B120" s="159" t="s">
        <v>419</v>
      </c>
      <c r="C120" s="160" t="s">
        <v>12</v>
      </c>
      <c r="D120" s="160" t="s">
        <v>12</v>
      </c>
      <c r="E120" s="160" t="s">
        <v>12</v>
      </c>
      <c r="F120" s="160" t="s">
        <v>12</v>
      </c>
      <c r="G120" s="160" t="s">
        <v>12</v>
      </c>
      <c r="H120" s="160" t="s">
        <v>12</v>
      </c>
      <c r="I120" s="160" t="s">
        <v>12</v>
      </c>
      <c r="J120" s="160" t="s">
        <v>12</v>
      </c>
      <c r="K120" s="160" t="s">
        <v>74</v>
      </c>
      <c r="L120" s="161">
        <v>1</v>
      </c>
      <c r="M120" s="160" t="s">
        <v>16</v>
      </c>
      <c r="N120" s="167" t="s">
        <v>12</v>
      </c>
      <c r="O120" s="162">
        <v>62419</v>
      </c>
      <c r="P120" s="163">
        <v>35</v>
      </c>
      <c r="Q120" s="164" t="s">
        <v>15</v>
      </c>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row>
    <row r="121" spans="1:241" x14ac:dyDescent="0.2">
      <c r="A121" s="159" t="s">
        <v>70</v>
      </c>
      <c r="B121" s="159" t="s">
        <v>419</v>
      </c>
      <c r="C121" s="160" t="s">
        <v>12</v>
      </c>
      <c r="D121" s="160" t="s">
        <v>12</v>
      </c>
      <c r="E121" s="160" t="s">
        <v>12</v>
      </c>
      <c r="F121" s="160" t="s">
        <v>12</v>
      </c>
      <c r="G121" s="160" t="s">
        <v>12</v>
      </c>
      <c r="H121" s="160" t="s">
        <v>12</v>
      </c>
      <c r="I121" s="160" t="s">
        <v>12</v>
      </c>
      <c r="J121" s="160" t="s">
        <v>12</v>
      </c>
      <c r="K121" s="160" t="s">
        <v>78</v>
      </c>
      <c r="L121" s="161">
        <v>1</v>
      </c>
      <c r="M121" s="160" t="s">
        <v>60</v>
      </c>
      <c r="N121" s="167" t="s">
        <v>12</v>
      </c>
      <c r="O121" s="162">
        <v>73455</v>
      </c>
      <c r="P121" s="163">
        <v>35</v>
      </c>
      <c r="Q121" s="164" t="s">
        <v>15</v>
      </c>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row>
    <row r="122" spans="1:241" x14ac:dyDescent="0.2">
      <c r="A122" s="159" t="s">
        <v>70</v>
      </c>
      <c r="B122" s="159" t="s">
        <v>419</v>
      </c>
      <c r="C122" s="160" t="s">
        <v>12</v>
      </c>
      <c r="D122" s="160" t="s">
        <v>12</v>
      </c>
      <c r="E122" s="160" t="s">
        <v>12</v>
      </c>
      <c r="F122" s="160" t="s">
        <v>12</v>
      </c>
      <c r="G122" s="160" t="s">
        <v>12</v>
      </c>
      <c r="H122" s="160" t="s">
        <v>12</v>
      </c>
      <c r="I122" s="160" t="s">
        <v>12</v>
      </c>
      <c r="J122" s="160" t="s">
        <v>12</v>
      </c>
      <c r="K122" s="160" t="s">
        <v>24</v>
      </c>
      <c r="L122" s="161">
        <v>1</v>
      </c>
      <c r="M122" s="160" t="s">
        <v>23</v>
      </c>
      <c r="N122" s="167" t="s">
        <v>12</v>
      </c>
      <c r="O122" s="162">
        <v>42762</v>
      </c>
      <c r="P122" s="163">
        <v>35</v>
      </c>
      <c r="Q122" s="164" t="s">
        <v>22</v>
      </c>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row>
    <row r="123" spans="1:241" x14ac:dyDescent="0.2">
      <c r="A123" s="159" t="s">
        <v>70</v>
      </c>
      <c r="B123" s="159" t="s">
        <v>419</v>
      </c>
      <c r="C123" s="160" t="s">
        <v>12</v>
      </c>
      <c r="D123" s="160" t="s">
        <v>12</v>
      </c>
      <c r="E123" s="160" t="s">
        <v>12</v>
      </c>
      <c r="F123" s="160" t="s">
        <v>12</v>
      </c>
      <c r="G123" s="160" t="s">
        <v>12</v>
      </c>
      <c r="H123" s="160" t="s">
        <v>12</v>
      </c>
      <c r="I123" s="160" t="s">
        <v>12</v>
      </c>
      <c r="J123" s="160" t="s">
        <v>12</v>
      </c>
      <c r="K123" s="160" t="s">
        <v>75</v>
      </c>
      <c r="L123" s="161">
        <v>1</v>
      </c>
      <c r="M123" s="160" t="s">
        <v>20</v>
      </c>
      <c r="N123" s="167" t="s">
        <v>12</v>
      </c>
      <c r="O123" s="162">
        <v>38505</v>
      </c>
      <c r="P123" s="163">
        <v>35</v>
      </c>
      <c r="Q123" s="164" t="s">
        <v>22</v>
      </c>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row>
    <row r="124" spans="1:241" x14ac:dyDescent="0.2">
      <c r="A124" s="159" t="s">
        <v>70</v>
      </c>
      <c r="B124" s="159" t="s">
        <v>419</v>
      </c>
      <c r="C124" s="160" t="s">
        <v>12</v>
      </c>
      <c r="D124" s="160" t="s">
        <v>12</v>
      </c>
      <c r="E124" s="160" t="s">
        <v>12</v>
      </c>
      <c r="F124" s="160" t="s">
        <v>12</v>
      </c>
      <c r="G124" s="160" t="s">
        <v>12</v>
      </c>
      <c r="H124" s="160" t="s">
        <v>12</v>
      </c>
      <c r="I124" s="160" t="s">
        <v>12</v>
      </c>
      <c r="J124" s="160" t="s">
        <v>12</v>
      </c>
      <c r="K124" s="160" t="s">
        <v>75</v>
      </c>
      <c r="L124" s="161">
        <v>1</v>
      </c>
      <c r="M124" s="160" t="s">
        <v>20</v>
      </c>
      <c r="N124" s="167" t="s">
        <v>12</v>
      </c>
      <c r="O124" s="162">
        <v>34570</v>
      </c>
      <c r="P124" s="163">
        <v>35</v>
      </c>
      <c r="Q124" s="164" t="s">
        <v>22</v>
      </c>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row>
    <row r="125" spans="1:241" x14ac:dyDescent="0.2">
      <c r="A125" s="159" t="s">
        <v>70</v>
      </c>
      <c r="B125" s="159" t="s">
        <v>419</v>
      </c>
      <c r="C125" s="160" t="s">
        <v>12</v>
      </c>
      <c r="D125" s="160" t="s">
        <v>12</v>
      </c>
      <c r="E125" s="160" t="s">
        <v>12</v>
      </c>
      <c r="F125" s="160" t="s">
        <v>12</v>
      </c>
      <c r="G125" s="160" t="s">
        <v>12</v>
      </c>
      <c r="H125" s="160" t="s">
        <v>12</v>
      </c>
      <c r="I125" s="160" t="s">
        <v>12</v>
      </c>
      <c r="J125" s="160" t="s">
        <v>12</v>
      </c>
      <c r="K125" s="160" t="s">
        <v>75</v>
      </c>
      <c r="L125" s="161">
        <v>1</v>
      </c>
      <c r="M125" s="160" t="s">
        <v>20</v>
      </c>
      <c r="N125" s="167" t="s">
        <v>12</v>
      </c>
      <c r="O125" s="162">
        <v>42554</v>
      </c>
      <c r="P125" s="163">
        <v>35</v>
      </c>
      <c r="Q125" s="164" t="s">
        <v>22</v>
      </c>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row>
    <row r="126" spans="1:241" x14ac:dyDescent="0.2">
      <c r="A126" s="159" t="s">
        <v>70</v>
      </c>
      <c r="B126" s="159" t="s">
        <v>419</v>
      </c>
      <c r="C126" s="160" t="s">
        <v>12</v>
      </c>
      <c r="D126" s="160" t="s">
        <v>12</v>
      </c>
      <c r="E126" s="160" t="s">
        <v>12</v>
      </c>
      <c r="F126" s="160" t="s">
        <v>12</v>
      </c>
      <c r="G126" s="160" t="s">
        <v>12</v>
      </c>
      <c r="H126" s="160" t="s">
        <v>12</v>
      </c>
      <c r="I126" s="160" t="s">
        <v>12</v>
      </c>
      <c r="J126" s="160" t="s">
        <v>12</v>
      </c>
      <c r="K126" s="160" t="s">
        <v>74</v>
      </c>
      <c r="L126" s="161">
        <v>1</v>
      </c>
      <c r="M126" s="160" t="s">
        <v>16</v>
      </c>
      <c r="N126" s="167" t="s">
        <v>12</v>
      </c>
      <c r="O126" s="162">
        <v>60134</v>
      </c>
      <c r="P126" s="163">
        <v>35</v>
      </c>
      <c r="Q126" s="164" t="s">
        <v>15</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row>
    <row r="127" spans="1:241" x14ac:dyDescent="0.2">
      <c r="A127" s="159" t="s">
        <v>70</v>
      </c>
      <c r="B127" s="159" t="s">
        <v>419</v>
      </c>
      <c r="C127" s="160" t="s">
        <v>12</v>
      </c>
      <c r="D127" s="160" t="s">
        <v>12</v>
      </c>
      <c r="E127" s="160" t="s">
        <v>12</v>
      </c>
      <c r="F127" s="160" t="s">
        <v>12</v>
      </c>
      <c r="G127" s="160" t="s">
        <v>12</v>
      </c>
      <c r="H127" s="160" t="s">
        <v>12</v>
      </c>
      <c r="I127" s="160" t="s">
        <v>12</v>
      </c>
      <c r="J127" s="160" t="s">
        <v>12</v>
      </c>
      <c r="K127" s="160" t="s">
        <v>75</v>
      </c>
      <c r="L127" s="161">
        <v>1</v>
      </c>
      <c r="M127" s="160" t="s">
        <v>20</v>
      </c>
      <c r="N127" s="167" t="s">
        <v>12</v>
      </c>
      <c r="O127" s="162">
        <v>37130</v>
      </c>
      <c r="P127" s="163">
        <v>35</v>
      </c>
      <c r="Q127" s="164" t="s">
        <v>22</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row>
    <row r="128" spans="1:241" x14ac:dyDescent="0.2">
      <c r="A128" s="159" t="s">
        <v>70</v>
      </c>
      <c r="B128" s="159" t="s">
        <v>419</v>
      </c>
      <c r="C128" s="160" t="s">
        <v>12</v>
      </c>
      <c r="D128" s="160" t="s">
        <v>12</v>
      </c>
      <c r="E128" s="160" t="s">
        <v>12</v>
      </c>
      <c r="F128" s="160" t="s">
        <v>12</v>
      </c>
      <c r="G128" s="160" t="s">
        <v>12</v>
      </c>
      <c r="H128" s="160" t="s">
        <v>12</v>
      </c>
      <c r="I128" s="160" t="s">
        <v>12</v>
      </c>
      <c r="J128" s="160" t="s">
        <v>12</v>
      </c>
      <c r="K128" s="160" t="s">
        <v>79</v>
      </c>
      <c r="L128" s="161">
        <v>1</v>
      </c>
      <c r="M128" s="160" t="s">
        <v>37</v>
      </c>
      <c r="N128" s="167" t="s">
        <v>12</v>
      </c>
      <c r="O128" s="162">
        <v>47446</v>
      </c>
      <c r="P128" s="163">
        <v>35</v>
      </c>
      <c r="Q128" s="164" t="s">
        <v>22</v>
      </c>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row>
    <row r="129" spans="1:241" x14ac:dyDescent="0.2">
      <c r="A129" s="159" t="s">
        <v>70</v>
      </c>
      <c r="B129" s="159" t="s">
        <v>419</v>
      </c>
      <c r="C129" s="160" t="s">
        <v>12</v>
      </c>
      <c r="D129" s="160" t="s">
        <v>12</v>
      </c>
      <c r="E129" s="160" t="s">
        <v>12</v>
      </c>
      <c r="F129" s="160" t="s">
        <v>12</v>
      </c>
      <c r="G129" s="160" t="s">
        <v>12</v>
      </c>
      <c r="H129" s="160" t="s">
        <v>12</v>
      </c>
      <c r="I129" s="160" t="s">
        <v>12</v>
      </c>
      <c r="J129" s="160" t="s">
        <v>12</v>
      </c>
      <c r="K129" s="160" t="s">
        <v>75</v>
      </c>
      <c r="L129" s="161">
        <v>1</v>
      </c>
      <c r="M129" s="160" t="s">
        <v>28</v>
      </c>
      <c r="N129" s="167" t="s">
        <v>12</v>
      </c>
      <c r="O129" s="162">
        <v>42173</v>
      </c>
      <c r="P129" s="163">
        <v>35</v>
      </c>
      <c r="Q129" s="164" t="s">
        <v>22</v>
      </c>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row>
    <row r="130" spans="1:241" x14ac:dyDescent="0.2">
      <c r="A130" s="159" t="s">
        <v>70</v>
      </c>
      <c r="B130" s="159" t="s">
        <v>419</v>
      </c>
      <c r="C130" s="160" t="s">
        <v>12</v>
      </c>
      <c r="D130" s="160" t="s">
        <v>12</v>
      </c>
      <c r="E130" s="160" t="s">
        <v>12</v>
      </c>
      <c r="F130" s="160" t="s">
        <v>12</v>
      </c>
      <c r="G130" s="160" t="s">
        <v>12</v>
      </c>
      <c r="H130" s="160" t="s">
        <v>12</v>
      </c>
      <c r="I130" s="160" t="s">
        <v>12</v>
      </c>
      <c r="J130" s="160" t="s">
        <v>12</v>
      </c>
      <c r="K130" s="160" t="s">
        <v>75</v>
      </c>
      <c r="L130" s="161">
        <v>1</v>
      </c>
      <c r="M130" s="160" t="s">
        <v>20</v>
      </c>
      <c r="N130" s="167" t="s">
        <v>12</v>
      </c>
      <c r="O130" s="162">
        <v>33341</v>
      </c>
      <c r="P130" s="163">
        <v>35</v>
      </c>
      <c r="Q130" s="164" t="s">
        <v>22</v>
      </c>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row>
    <row r="131" spans="1:241" x14ac:dyDescent="0.2">
      <c r="A131" s="159" t="s">
        <v>70</v>
      </c>
      <c r="B131" s="159" t="s">
        <v>419</v>
      </c>
      <c r="C131" s="160" t="s">
        <v>12</v>
      </c>
      <c r="D131" s="160" t="s">
        <v>12</v>
      </c>
      <c r="E131" s="160" t="s">
        <v>12</v>
      </c>
      <c r="F131" s="160" t="s">
        <v>12</v>
      </c>
      <c r="G131" s="160" t="s">
        <v>12</v>
      </c>
      <c r="H131" s="160" t="s">
        <v>12</v>
      </c>
      <c r="I131" s="160" t="s">
        <v>12</v>
      </c>
      <c r="J131" s="160" t="s">
        <v>12</v>
      </c>
      <c r="K131" s="160" t="s">
        <v>74</v>
      </c>
      <c r="L131" s="161">
        <v>1</v>
      </c>
      <c r="M131" s="160" t="s">
        <v>16</v>
      </c>
      <c r="N131" s="167" t="s">
        <v>12</v>
      </c>
      <c r="O131" s="162">
        <v>60134</v>
      </c>
      <c r="P131" s="163">
        <v>35</v>
      </c>
      <c r="Q131" s="164" t="s">
        <v>15</v>
      </c>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row>
    <row r="132" spans="1:241" x14ac:dyDescent="0.2">
      <c r="A132" s="159" t="s">
        <v>70</v>
      </c>
      <c r="B132" s="159" t="s">
        <v>419</v>
      </c>
      <c r="C132" s="160" t="s">
        <v>12</v>
      </c>
      <c r="D132" s="160" t="s">
        <v>12</v>
      </c>
      <c r="E132" s="160" t="s">
        <v>12</v>
      </c>
      <c r="F132" s="160" t="s">
        <v>12</v>
      </c>
      <c r="G132" s="160" t="s">
        <v>12</v>
      </c>
      <c r="H132" s="160" t="s">
        <v>12</v>
      </c>
      <c r="I132" s="160" t="s">
        <v>12</v>
      </c>
      <c r="J132" s="160" t="s">
        <v>12</v>
      </c>
      <c r="K132" s="160" t="s">
        <v>80</v>
      </c>
      <c r="L132" s="161">
        <v>1</v>
      </c>
      <c r="M132" s="160" t="s">
        <v>37</v>
      </c>
      <c r="N132" s="167" t="s">
        <v>12</v>
      </c>
      <c r="O132" s="162">
        <v>83909</v>
      </c>
      <c r="P132" s="163">
        <v>35</v>
      </c>
      <c r="Q132" s="164" t="s">
        <v>15</v>
      </c>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row>
    <row r="133" spans="1:241" x14ac:dyDescent="0.2">
      <c r="A133" s="159" t="s">
        <v>70</v>
      </c>
      <c r="B133" s="159" t="s">
        <v>419</v>
      </c>
      <c r="C133" s="160" t="s">
        <v>12</v>
      </c>
      <c r="D133" s="160" t="s">
        <v>12</v>
      </c>
      <c r="E133" s="160" t="s">
        <v>12</v>
      </c>
      <c r="F133" s="160" t="s">
        <v>12</v>
      </c>
      <c r="G133" s="160" t="s">
        <v>12</v>
      </c>
      <c r="H133" s="160" t="s">
        <v>12</v>
      </c>
      <c r="I133" s="160" t="s">
        <v>12</v>
      </c>
      <c r="J133" s="160" t="s">
        <v>12</v>
      </c>
      <c r="K133" s="160" t="s">
        <v>74</v>
      </c>
      <c r="L133" s="161">
        <v>1</v>
      </c>
      <c r="M133" s="160" t="s">
        <v>16</v>
      </c>
      <c r="N133" s="167" t="s">
        <v>12</v>
      </c>
      <c r="O133" s="162">
        <v>48368</v>
      </c>
      <c r="P133" s="163">
        <v>35</v>
      </c>
      <c r="Q133" s="164" t="s">
        <v>15</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row>
    <row r="134" spans="1:241" x14ac:dyDescent="0.2">
      <c r="A134" s="159" t="s">
        <v>70</v>
      </c>
      <c r="B134" s="159" t="s">
        <v>419</v>
      </c>
      <c r="C134" s="160" t="s">
        <v>12</v>
      </c>
      <c r="D134" s="160" t="s">
        <v>12</v>
      </c>
      <c r="E134" s="160" t="s">
        <v>12</v>
      </c>
      <c r="F134" s="160" t="s">
        <v>12</v>
      </c>
      <c r="G134" s="160" t="s">
        <v>12</v>
      </c>
      <c r="H134" s="160" t="s">
        <v>12</v>
      </c>
      <c r="I134" s="160" t="s">
        <v>12</v>
      </c>
      <c r="J134" s="160" t="s">
        <v>12</v>
      </c>
      <c r="K134" s="160" t="s">
        <v>40</v>
      </c>
      <c r="L134" s="161">
        <v>1</v>
      </c>
      <c r="M134" s="160" t="s">
        <v>26</v>
      </c>
      <c r="N134" s="167" t="s">
        <v>12</v>
      </c>
      <c r="O134" s="162">
        <v>42554</v>
      </c>
      <c r="P134" s="163">
        <v>35</v>
      </c>
      <c r="Q134" s="164" t="s">
        <v>22</v>
      </c>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row>
    <row r="135" spans="1:241" x14ac:dyDescent="0.2">
      <c r="A135" s="159" t="s">
        <v>70</v>
      </c>
      <c r="B135" s="159" t="s">
        <v>419</v>
      </c>
      <c r="C135" s="160" t="s">
        <v>12</v>
      </c>
      <c r="D135" s="160" t="s">
        <v>12</v>
      </c>
      <c r="E135" s="160" t="s">
        <v>12</v>
      </c>
      <c r="F135" s="160" t="s">
        <v>12</v>
      </c>
      <c r="G135" s="160" t="s">
        <v>12</v>
      </c>
      <c r="H135" s="160" t="s">
        <v>12</v>
      </c>
      <c r="I135" s="160" t="s">
        <v>12</v>
      </c>
      <c r="J135" s="160" t="s">
        <v>12</v>
      </c>
      <c r="K135" s="160" t="s">
        <v>74</v>
      </c>
      <c r="L135" s="161">
        <v>1</v>
      </c>
      <c r="M135" s="160" t="s">
        <v>18</v>
      </c>
      <c r="N135" s="167" t="s">
        <v>12</v>
      </c>
      <c r="O135" s="162">
        <v>62418</v>
      </c>
      <c r="P135" s="163">
        <v>35</v>
      </c>
      <c r="Q135" s="164" t="s">
        <v>15</v>
      </c>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row>
    <row r="136" spans="1:241" x14ac:dyDescent="0.2">
      <c r="A136" s="159" t="s">
        <v>70</v>
      </c>
      <c r="B136" s="159" t="s">
        <v>419</v>
      </c>
      <c r="C136" s="160" t="s">
        <v>12</v>
      </c>
      <c r="D136" s="160" t="s">
        <v>12</v>
      </c>
      <c r="E136" s="160" t="s">
        <v>12</v>
      </c>
      <c r="F136" s="160" t="s">
        <v>12</v>
      </c>
      <c r="G136" s="160" t="s">
        <v>12</v>
      </c>
      <c r="H136" s="160" t="s">
        <v>12</v>
      </c>
      <c r="I136" s="160" t="s">
        <v>12</v>
      </c>
      <c r="J136" s="160" t="s">
        <v>12</v>
      </c>
      <c r="K136" s="160" t="s">
        <v>81</v>
      </c>
      <c r="L136" s="161">
        <v>1</v>
      </c>
      <c r="M136" s="160" t="s">
        <v>26</v>
      </c>
      <c r="N136" s="167" t="s">
        <v>12</v>
      </c>
      <c r="O136" s="162">
        <v>49171</v>
      </c>
      <c r="P136" s="163">
        <v>35</v>
      </c>
      <c r="Q136" s="164" t="s">
        <v>22</v>
      </c>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row>
    <row r="137" spans="1:241" x14ac:dyDescent="0.2">
      <c r="A137" s="159" t="s">
        <v>70</v>
      </c>
      <c r="B137" s="159" t="s">
        <v>419</v>
      </c>
      <c r="C137" s="160" t="s">
        <v>12</v>
      </c>
      <c r="D137" s="160" t="s">
        <v>12</v>
      </c>
      <c r="E137" s="160" t="s">
        <v>12</v>
      </c>
      <c r="F137" s="160" t="s">
        <v>12</v>
      </c>
      <c r="G137" s="160" t="s">
        <v>12</v>
      </c>
      <c r="H137" s="160" t="s">
        <v>12</v>
      </c>
      <c r="I137" s="160" t="s">
        <v>12</v>
      </c>
      <c r="J137" s="160" t="s">
        <v>12</v>
      </c>
      <c r="K137" s="160" t="s">
        <v>62</v>
      </c>
      <c r="L137" s="161">
        <v>1</v>
      </c>
      <c r="M137" s="160" t="s">
        <v>44</v>
      </c>
      <c r="N137" s="170">
        <v>12.48</v>
      </c>
      <c r="O137" s="162" t="s">
        <v>12</v>
      </c>
      <c r="P137" s="163">
        <v>8</v>
      </c>
      <c r="Q137" s="164" t="s">
        <v>22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row>
    <row r="138" spans="1:241" x14ac:dyDescent="0.2">
      <c r="A138" s="159" t="s">
        <v>70</v>
      </c>
      <c r="B138" s="159" t="s">
        <v>419</v>
      </c>
      <c r="C138" s="160" t="s">
        <v>12</v>
      </c>
      <c r="D138" s="160" t="s">
        <v>12</v>
      </c>
      <c r="E138" s="160" t="s">
        <v>12</v>
      </c>
      <c r="F138" s="160" t="s">
        <v>12</v>
      </c>
      <c r="G138" s="160" t="s">
        <v>12</v>
      </c>
      <c r="H138" s="160" t="s">
        <v>12</v>
      </c>
      <c r="I138" s="160" t="s">
        <v>12</v>
      </c>
      <c r="J138" s="160" t="s">
        <v>12</v>
      </c>
      <c r="K138" s="160" t="s">
        <v>62</v>
      </c>
      <c r="L138" s="161">
        <v>1</v>
      </c>
      <c r="M138" s="160" t="s">
        <v>44</v>
      </c>
      <c r="N138" s="170">
        <v>12.24</v>
      </c>
      <c r="O138" s="162" t="s">
        <v>12</v>
      </c>
      <c r="P138" s="163">
        <v>18</v>
      </c>
      <c r="Q138" s="164" t="s">
        <v>22</v>
      </c>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row>
    <row r="139" spans="1:241" x14ac:dyDescent="0.2">
      <c r="A139" s="159" t="s">
        <v>70</v>
      </c>
      <c r="B139" s="159" t="s">
        <v>419</v>
      </c>
      <c r="C139" s="160" t="s">
        <v>12</v>
      </c>
      <c r="D139" s="160" t="s">
        <v>12</v>
      </c>
      <c r="E139" s="160" t="s">
        <v>12</v>
      </c>
      <c r="F139" s="160" t="s">
        <v>12</v>
      </c>
      <c r="G139" s="160" t="s">
        <v>12</v>
      </c>
      <c r="H139" s="160" t="s">
        <v>12</v>
      </c>
      <c r="I139" s="160" t="s">
        <v>12</v>
      </c>
      <c r="J139" s="160" t="s">
        <v>12</v>
      </c>
      <c r="K139" s="160" t="s">
        <v>19</v>
      </c>
      <c r="L139" s="161">
        <v>1</v>
      </c>
      <c r="M139" s="160" t="s">
        <v>18</v>
      </c>
      <c r="N139" s="170">
        <v>19.48</v>
      </c>
      <c r="O139" s="162" t="s">
        <v>12</v>
      </c>
      <c r="P139" s="163">
        <v>4</v>
      </c>
      <c r="Q139" s="164" t="s">
        <v>15</v>
      </c>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row>
    <row r="140" spans="1:241" x14ac:dyDescent="0.2">
      <c r="A140" s="159" t="s">
        <v>70</v>
      </c>
      <c r="B140" s="159" t="s">
        <v>419</v>
      </c>
      <c r="C140" s="160" t="s">
        <v>12</v>
      </c>
      <c r="D140" s="160" t="s">
        <v>12</v>
      </c>
      <c r="E140" s="160" t="s">
        <v>12</v>
      </c>
      <c r="F140" s="160" t="s">
        <v>12</v>
      </c>
      <c r="G140" s="160" t="s">
        <v>12</v>
      </c>
      <c r="H140" s="160" t="s">
        <v>12</v>
      </c>
      <c r="I140" s="160" t="s">
        <v>12</v>
      </c>
      <c r="J140" s="160" t="s">
        <v>12</v>
      </c>
      <c r="K140" s="160" t="s">
        <v>24</v>
      </c>
      <c r="L140" s="161">
        <v>5</v>
      </c>
      <c r="M140" s="160" t="s">
        <v>23</v>
      </c>
      <c r="N140" s="170">
        <v>12</v>
      </c>
      <c r="O140" s="162" t="s">
        <v>12</v>
      </c>
      <c r="P140" s="163">
        <v>20</v>
      </c>
      <c r="Q140" s="164" t="s">
        <v>22</v>
      </c>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row>
    <row r="141" spans="1:241" x14ac:dyDescent="0.2">
      <c r="A141" s="159" t="s">
        <v>70</v>
      </c>
      <c r="B141" s="159" t="s">
        <v>419</v>
      </c>
      <c r="C141" s="160" t="s">
        <v>12</v>
      </c>
      <c r="D141" s="160" t="s">
        <v>12</v>
      </c>
      <c r="E141" s="160" t="s">
        <v>12</v>
      </c>
      <c r="F141" s="160" t="s">
        <v>12</v>
      </c>
      <c r="G141" s="160" t="s">
        <v>12</v>
      </c>
      <c r="H141" s="160" t="s">
        <v>12</v>
      </c>
      <c r="I141" s="160" t="s">
        <v>12</v>
      </c>
      <c r="J141" s="160" t="s">
        <v>12</v>
      </c>
      <c r="K141" s="160" t="s">
        <v>24</v>
      </c>
      <c r="L141" s="161">
        <v>1</v>
      </c>
      <c r="M141" s="160" t="s">
        <v>23</v>
      </c>
      <c r="N141" s="170">
        <v>12.24</v>
      </c>
      <c r="O141" s="162" t="s">
        <v>12</v>
      </c>
      <c r="P141" s="163">
        <v>16</v>
      </c>
      <c r="Q141" s="164" t="s">
        <v>22</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row>
    <row r="142" spans="1:241" x14ac:dyDescent="0.2">
      <c r="A142" s="159" t="s">
        <v>70</v>
      </c>
      <c r="B142" s="159" t="s">
        <v>419</v>
      </c>
      <c r="C142" s="160" t="s">
        <v>12</v>
      </c>
      <c r="D142" s="160" t="s">
        <v>12</v>
      </c>
      <c r="E142" s="160" t="s">
        <v>12</v>
      </c>
      <c r="F142" s="160" t="s">
        <v>12</v>
      </c>
      <c r="G142" s="160" t="s">
        <v>12</v>
      </c>
      <c r="H142" s="160" t="s">
        <v>12</v>
      </c>
      <c r="I142" s="160" t="s">
        <v>12</v>
      </c>
      <c r="J142" s="160" t="s">
        <v>12</v>
      </c>
      <c r="K142" s="160" t="s">
        <v>24</v>
      </c>
      <c r="L142" s="161">
        <v>1</v>
      </c>
      <c r="M142" s="160" t="s">
        <v>23</v>
      </c>
      <c r="N142" s="170">
        <v>12.48</v>
      </c>
      <c r="O142" s="162" t="s">
        <v>12</v>
      </c>
      <c r="P142" s="163">
        <v>20</v>
      </c>
      <c r="Q142" s="164" t="s">
        <v>22</v>
      </c>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row>
    <row r="143" spans="1:241" x14ac:dyDescent="0.2">
      <c r="A143" s="159" t="s">
        <v>70</v>
      </c>
      <c r="B143" s="159" t="s">
        <v>419</v>
      </c>
      <c r="C143" s="160" t="s">
        <v>12</v>
      </c>
      <c r="D143" s="160" t="s">
        <v>12</v>
      </c>
      <c r="E143" s="160" t="s">
        <v>12</v>
      </c>
      <c r="F143" s="160" t="s">
        <v>12</v>
      </c>
      <c r="G143" s="160" t="s">
        <v>12</v>
      </c>
      <c r="H143" s="160" t="s">
        <v>12</v>
      </c>
      <c r="I143" s="160" t="s">
        <v>12</v>
      </c>
      <c r="J143" s="160" t="s">
        <v>12</v>
      </c>
      <c r="K143" s="160" t="s">
        <v>21</v>
      </c>
      <c r="L143" s="161">
        <v>1</v>
      </c>
      <c r="M143" s="160" t="s">
        <v>20</v>
      </c>
      <c r="N143" s="170">
        <v>14.35</v>
      </c>
      <c r="O143" s="162" t="s">
        <v>12</v>
      </c>
      <c r="P143" s="163">
        <v>14</v>
      </c>
      <c r="Q143" s="164" t="s">
        <v>22</v>
      </c>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row>
    <row r="144" spans="1:241" x14ac:dyDescent="0.2">
      <c r="A144" s="159" t="s">
        <v>70</v>
      </c>
      <c r="B144" s="159" t="s">
        <v>419</v>
      </c>
      <c r="C144" s="160" t="s">
        <v>12</v>
      </c>
      <c r="D144" s="160" t="s">
        <v>12</v>
      </c>
      <c r="E144" s="160" t="s">
        <v>12</v>
      </c>
      <c r="F144" s="160" t="s">
        <v>12</v>
      </c>
      <c r="G144" s="160" t="s">
        <v>12</v>
      </c>
      <c r="H144" s="160" t="s">
        <v>12</v>
      </c>
      <c r="I144" s="160" t="s">
        <v>12</v>
      </c>
      <c r="J144" s="160" t="s">
        <v>12</v>
      </c>
      <c r="K144" s="160" t="s">
        <v>21</v>
      </c>
      <c r="L144" s="161">
        <v>1</v>
      </c>
      <c r="M144" s="160" t="s">
        <v>20</v>
      </c>
      <c r="N144" s="170">
        <v>14.3</v>
      </c>
      <c r="O144" s="162" t="s">
        <v>12</v>
      </c>
      <c r="P144" s="163">
        <v>22</v>
      </c>
      <c r="Q144" s="164" t="s">
        <v>22</v>
      </c>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row>
    <row r="145" spans="1:241" x14ac:dyDescent="0.2">
      <c r="A145" s="159" t="s">
        <v>70</v>
      </c>
      <c r="B145" s="159" t="s">
        <v>419</v>
      </c>
      <c r="C145" s="160" t="s">
        <v>12</v>
      </c>
      <c r="D145" s="160" t="s">
        <v>12</v>
      </c>
      <c r="E145" s="160" t="s">
        <v>12</v>
      </c>
      <c r="F145" s="160" t="s">
        <v>12</v>
      </c>
      <c r="G145" s="160" t="s">
        <v>12</v>
      </c>
      <c r="H145" s="160" t="s">
        <v>12</v>
      </c>
      <c r="I145" s="160" t="s">
        <v>12</v>
      </c>
      <c r="J145" s="160" t="s">
        <v>12</v>
      </c>
      <c r="K145" s="160" t="s">
        <v>45</v>
      </c>
      <c r="L145" s="161">
        <v>1</v>
      </c>
      <c r="M145" s="160" t="s">
        <v>44</v>
      </c>
      <c r="N145" s="170">
        <v>10.5</v>
      </c>
      <c r="O145" s="162" t="s">
        <v>12</v>
      </c>
      <c r="P145" s="163">
        <v>18</v>
      </c>
      <c r="Q145" s="164" t="s">
        <v>22</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row>
    <row r="146" spans="1:241" x14ac:dyDescent="0.2">
      <c r="A146" s="159" t="s">
        <v>70</v>
      </c>
      <c r="B146" s="159" t="s">
        <v>419</v>
      </c>
      <c r="C146" s="160" t="s">
        <v>12</v>
      </c>
      <c r="D146" s="160" t="s">
        <v>12</v>
      </c>
      <c r="E146" s="160" t="s">
        <v>12</v>
      </c>
      <c r="F146" s="160" t="s">
        <v>12</v>
      </c>
      <c r="G146" s="160" t="s">
        <v>12</v>
      </c>
      <c r="H146" s="160" t="s">
        <v>12</v>
      </c>
      <c r="I146" s="160" t="s">
        <v>12</v>
      </c>
      <c r="J146" s="160" t="s">
        <v>12</v>
      </c>
      <c r="K146" s="160" t="s">
        <v>21</v>
      </c>
      <c r="L146" s="161">
        <v>1</v>
      </c>
      <c r="M146" s="160" t="s">
        <v>20</v>
      </c>
      <c r="N146" s="170">
        <v>14.07</v>
      </c>
      <c r="O146" s="162" t="s">
        <v>12</v>
      </c>
      <c r="P146" s="163">
        <v>10</v>
      </c>
      <c r="Q146" s="164" t="s">
        <v>22</v>
      </c>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row>
    <row r="147" spans="1:241" x14ac:dyDescent="0.2">
      <c r="A147" s="159" t="s">
        <v>70</v>
      </c>
      <c r="B147" s="159" t="s">
        <v>419</v>
      </c>
      <c r="C147" s="160" t="s">
        <v>12</v>
      </c>
      <c r="D147" s="160" t="s">
        <v>12</v>
      </c>
      <c r="E147" s="160" t="s">
        <v>12</v>
      </c>
      <c r="F147" s="160" t="s">
        <v>12</v>
      </c>
      <c r="G147" s="160" t="s">
        <v>12</v>
      </c>
      <c r="H147" s="160" t="s">
        <v>12</v>
      </c>
      <c r="I147" s="160" t="s">
        <v>12</v>
      </c>
      <c r="J147" s="160" t="s">
        <v>12</v>
      </c>
      <c r="K147" s="160" t="s">
        <v>62</v>
      </c>
      <c r="L147" s="161">
        <v>1</v>
      </c>
      <c r="M147" s="160" t="s">
        <v>44</v>
      </c>
      <c r="N147" s="170">
        <v>12</v>
      </c>
      <c r="O147" s="162" t="s">
        <v>12</v>
      </c>
      <c r="P147" s="163">
        <v>12</v>
      </c>
      <c r="Q147" s="164" t="s">
        <v>22</v>
      </c>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row>
    <row r="148" spans="1:241" x14ac:dyDescent="0.2">
      <c r="A148" s="159" t="s">
        <v>70</v>
      </c>
      <c r="B148" s="159" t="s">
        <v>419</v>
      </c>
      <c r="C148" s="160" t="s">
        <v>12</v>
      </c>
      <c r="D148" s="160" t="s">
        <v>12</v>
      </c>
      <c r="E148" s="160" t="s">
        <v>12</v>
      </c>
      <c r="F148" s="160" t="s">
        <v>12</v>
      </c>
      <c r="G148" s="160" t="s">
        <v>12</v>
      </c>
      <c r="H148" s="160" t="s">
        <v>12</v>
      </c>
      <c r="I148" s="160" t="s">
        <v>12</v>
      </c>
      <c r="J148" s="160" t="s">
        <v>12</v>
      </c>
      <c r="K148" s="160" t="s">
        <v>62</v>
      </c>
      <c r="L148" s="161">
        <v>1</v>
      </c>
      <c r="M148" s="160" t="s">
        <v>44</v>
      </c>
      <c r="N148" s="170">
        <v>12</v>
      </c>
      <c r="O148" s="162" t="s">
        <v>12</v>
      </c>
      <c r="P148" s="163">
        <v>14</v>
      </c>
      <c r="Q148" s="164" t="s">
        <v>22</v>
      </c>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row>
    <row r="149" spans="1:241" x14ac:dyDescent="0.2">
      <c r="A149" s="159" t="s">
        <v>70</v>
      </c>
      <c r="B149" s="159" t="s">
        <v>419</v>
      </c>
      <c r="C149" s="160" t="s">
        <v>12</v>
      </c>
      <c r="D149" s="160" t="s">
        <v>12</v>
      </c>
      <c r="E149" s="160" t="s">
        <v>12</v>
      </c>
      <c r="F149" s="160" t="s">
        <v>12</v>
      </c>
      <c r="G149" s="160" t="s">
        <v>12</v>
      </c>
      <c r="H149" s="160" t="s">
        <v>12</v>
      </c>
      <c r="I149" s="160" t="s">
        <v>12</v>
      </c>
      <c r="J149" s="160" t="s">
        <v>12</v>
      </c>
      <c r="K149" s="160" t="s">
        <v>62</v>
      </c>
      <c r="L149" s="161">
        <v>1</v>
      </c>
      <c r="M149" s="160" t="s">
        <v>44</v>
      </c>
      <c r="N149" s="170">
        <v>12</v>
      </c>
      <c r="O149" s="162" t="s">
        <v>12</v>
      </c>
      <c r="P149" s="163">
        <v>8</v>
      </c>
      <c r="Q149" s="164" t="s">
        <v>22</v>
      </c>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row>
    <row r="150" spans="1:241" x14ac:dyDescent="0.2">
      <c r="A150" s="159" t="s">
        <v>70</v>
      </c>
      <c r="B150" s="159" t="s">
        <v>419</v>
      </c>
      <c r="C150" s="160" t="s">
        <v>12</v>
      </c>
      <c r="D150" s="160" t="s">
        <v>12</v>
      </c>
      <c r="E150" s="160" t="s">
        <v>12</v>
      </c>
      <c r="F150" s="160" t="s">
        <v>12</v>
      </c>
      <c r="G150" s="160" t="s">
        <v>12</v>
      </c>
      <c r="H150" s="160" t="s">
        <v>12</v>
      </c>
      <c r="I150" s="160" t="s">
        <v>12</v>
      </c>
      <c r="J150" s="160" t="s">
        <v>12</v>
      </c>
      <c r="K150" s="160" t="s">
        <v>21</v>
      </c>
      <c r="L150" s="161">
        <v>1</v>
      </c>
      <c r="M150" s="160" t="s">
        <v>20</v>
      </c>
      <c r="N150" s="170">
        <v>13.26</v>
      </c>
      <c r="O150" s="162" t="s">
        <v>12</v>
      </c>
      <c r="P150" s="163">
        <v>6</v>
      </c>
      <c r="Q150" s="164" t="s">
        <v>22</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row>
    <row r="151" spans="1:241" x14ac:dyDescent="0.2">
      <c r="A151" s="159" t="s">
        <v>70</v>
      </c>
      <c r="B151" s="159" t="s">
        <v>419</v>
      </c>
      <c r="C151" s="160" t="s">
        <v>12</v>
      </c>
      <c r="D151" s="160" t="s">
        <v>12</v>
      </c>
      <c r="E151" s="160" t="s">
        <v>12</v>
      </c>
      <c r="F151" s="160" t="s">
        <v>12</v>
      </c>
      <c r="G151" s="160" t="s">
        <v>12</v>
      </c>
      <c r="H151" s="160" t="s">
        <v>12</v>
      </c>
      <c r="I151" s="160" t="s">
        <v>12</v>
      </c>
      <c r="J151" s="160" t="s">
        <v>12</v>
      </c>
      <c r="K151" s="160" t="s">
        <v>19</v>
      </c>
      <c r="L151" s="161">
        <v>1</v>
      </c>
      <c r="M151" s="160" t="s">
        <v>18</v>
      </c>
      <c r="N151" s="170">
        <v>18</v>
      </c>
      <c r="O151" s="162" t="s">
        <v>12</v>
      </c>
      <c r="P151" s="163">
        <v>6</v>
      </c>
      <c r="Q151" s="164" t="s">
        <v>15</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row>
    <row r="152" spans="1:241" x14ac:dyDescent="0.2">
      <c r="A152" s="159" t="s">
        <v>70</v>
      </c>
      <c r="B152" s="159" t="s">
        <v>419</v>
      </c>
      <c r="C152" s="160" t="s">
        <v>12</v>
      </c>
      <c r="D152" s="160" t="s">
        <v>12</v>
      </c>
      <c r="E152" s="160" t="s">
        <v>12</v>
      </c>
      <c r="F152" s="160" t="s">
        <v>12</v>
      </c>
      <c r="G152" s="160" t="s">
        <v>12</v>
      </c>
      <c r="H152" s="160" t="s">
        <v>12</v>
      </c>
      <c r="I152" s="160" t="s">
        <v>12</v>
      </c>
      <c r="J152" s="160" t="s">
        <v>12</v>
      </c>
      <c r="K152" s="160" t="s">
        <v>21</v>
      </c>
      <c r="L152" s="161">
        <v>1</v>
      </c>
      <c r="M152" s="160" t="s">
        <v>20</v>
      </c>
      <c r="N152" s="170">
        <v>13.53</v>
      </c>
      <c r="O152" s="162" t="s">
        <v>12</v>
      </c>
      <c r="P152" s="163">
        <v>6</v>
      </c>
      <c r="Q152" s="164" t="s">
        <v>22</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row>
    <row r="153" spans="1:241" x14ac:dyDescent="0.2">
      <c r="A153" s="159" t="s">
        <v>70</v>
      </c>
      <c r="B153" s="159" t="s">
        <v>419</v>
      </c>
      <c r="C153" s="160" t="s">
        <v>12</v>
      </c>
      <c r="D153" s="160" t="s">
        <v>12</v>
      </c>
      <c r="E153" s="160" t="s">
        <v>12</v>
      </c>
      <c r="F153" s="160" t="s">
        <v>12</v>
      </c>
      <c r="G153" s="160" t="s">
        <v>12</v>
      </c>
      <c r="H153" s="160" t="s">
        <v>12</v>
      </c>
      <c r="I153" s="160" t="s">
        <v>12</v>
      </c>
      <c r="J153" s="160" t="s">
        <v>12</v>
      </c>
      <c r="K153" s="160" t="s">
        <v>45</v>
      </c>
      <c r="L153" s="161">
        <v>1</v>
      </c>
      <c r="M153" s="160" t="s">
        <v>44</v>
      </c>
      <c r="N153" s="170">
        <v>10.5</v>
      </c>
      <c r="O153" s="162" t="s">
        <v>12</v>
      </c>
      <c r="P153" s="163">
        <v>6</v>
      </c>
      <c r="Q153" s="164" t="s">
        <v>22</v>
      </c>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row>
    <row r="154" spans="1:241" x14ac:dyDescent="0.2">
      <c r="A154" s="159" t="s">
        <v>70</v>
      </c>
      <c r="B154" s="159" t="s">
        <v>419</v>
      </c>
      <c r="C154" s="160" t="s">
        <v>12</v>
      </c>
      <c r="D154" s="160" t="s">
        <v>12</v>
      </c>
      <c r="E154" s="160" t="s">
        <v>12</v>
      </c>
      <c r="F154" s="160" t="s">
        <v>12</v>
      </c>
      <c r="G154" s="160" t="s">
        <v>12</v>
      </c>
      <c r="H154" s="160" t="s">
        <v>12</v>
      </c>
      <c r="I154" s="160" t="s">
        <v>12</v>
      </c>
      <c r="J154" s="160" t="s">
        <v>12</v>
      </c>
      <c r="K154" s="160" t="s">
        <v>21</v>
      </c>
      <c r="L154" s="161">
        <v>1</v>
      </c>
      <c r="M154" s="160" t="s">
        <v>20</v>
      </c>
      <c r="N154" s="170">
        <v>14.35</v>
      </c>
      <c r="O154" s="162" t="s">
        <v>12</v>
      </c>
      <c r="P154" s="163">
        <v>6</v>
      </c>
      <c r="Q154" s="164" t="s">
        <v>22</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row>
    <row r="155" spans="1:241" x14ac:dyDescent="0.2">
      <c r="A155" s="159" t="s">
        <v>70</v>
      </c>
      <c r="B155" s="159" t="s">
        <v>419</v>
      </c>
      <c r="C155" s="160" t="s">
        <v>12</v>
      </c>
      <c r="D155" s="160" t="s">
        <v>12</v>
      </c>
      <c r="E155" s="160" t="s">
        <v>12</v>
      </c>
      <c r="F155" s="160" t="s">
        <v>12</v>
      </c>
      <c r="G155" s="160" t="s">
        <v>12</v>
      </c>
      <c r="H155" s="160" t="s">
        <v>12</v>
      </c>
      <c r="I155" s="160" t="s">
        <v>12</v>
      </c>
      <c r="J155" s="160" t="s">
        <v>12</v>
      </c>
      <c r="K155" s="160" t="s">
        <v>19</v>
      </c>
      <c r="L155" s="161">
        <v>1</v>
      </c>
      <c r="M155" s="160" t="s">
        <v>18</v>
      </c>
      <c r="N155" s="170">
        <v>18.73</v>
      </c>
      <c r="O155" s="162" t="s">
        <v>12</v>
      </c>
      <c r="P155" s="163">
        <v>9</v>
      </c>
      <c r="Q155" s="164" t="s">
        <v>15</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row>
    <row r="156" spans="1:241" x14ac:dyDescent="0.2">
      <c r="A156" s="159" t="s">
        <v>70</v>
      </c>
      <c r="B156" s="159" t="s">
        <v>419</v>
      </c>
      <c r="C156" s="160" t="s">
        <v>12</v>
      </c>
      <c r="D156" s="160" t="s">
        <v>12</v>
      </c>
      <c r="E156" s="160" t="s">
        <v>12</v>
      </c>
      <c r="F156" s="160" t="s">
        <v>12</v>
      </c>
      <c r="G156" s="160" t="s">
        <v>12</v>
      </c>
      <c r="H156" s="160" t="s">
        <v>12</v>
      </c>
      <c r="I156" s="160" t="s">
        <v>12</v>
      </c>
      <c r="J156" s="160" t="s">
        <v>12</v>
      </c>
      <c r="K156" s="160" t="s">
        <v>62</v>
      </c>
      <c r="L156" s="161">
        <v>1</v>
      </c>
      <c r="M156" s="160" t="s">
        <v>44</v>
      </c>
      <c r="N156" s="170">
        <v>12</v>
      </c>
      <c r="O156" s="162" t="s">
        <v>12</v>
      </c>
      <c r="P156" s="163">
        <v>4</v>
      </c>
      <c r="Q156" s="164" t="s">
        <v>22</v>
      </c>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row>
    <row r="157" spans="1:241" x14ac:dyDescent="0.2">
      <c r="A157" s="159" t="s">
        <v>70</v>
      </c>
      <c r="B157" s="159" t="s">
        <v>419</v>
      </c>
      <c r="C157" s="160" t="s">
        <v>12</v>
      </c>
      <c r="D157" s="160" t="s">
        <v>12</v>
      </c>
      <c r="E157" s="160" t="s">
        <v>12</v>
      </c>
      <c r="F157" s="160" t="s">
        <v>12</v>
      </c>
      <c r="G157" s="160" t="s">
        <v>12</v>
      </c>
      <c r="H157" s="160" t="s">
        <v>12</v>
      </c>
      <c r="I157" s="160" t="s">
        <v>12</v>
      </c>
      <c r="J157" s="160" t="s">
        <v>12</v>
      </c>
      <c r="K157" s="160" t="s">
        <v>82</v>
      </c>
      <c r="L157" s="161">
        <v>1</v>
      </c>
      <c r="M157" s="160" t="s">
        <v>16</v>
      </c>
      <c r="N157" s="170">
        <v>19.100000000000001</v>
      </c>
      <c r="O157" s="162" t="s">
        <v>12</v>
      </c>
      <c r="P157" s="163">
        <v>6</v>
      </c>
      <c r="Q157" s="164" t="s">
        <v>15</v>
      </c>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row>
    <row r="158" spans="1:241" s="11" customFormat="1" x14ac:dyDescent="0.2">
      <c r="A158" s="159" t="s">
        <v>70</v>
      </c>
      <c r="B158" s="159" t="s">
        <v>419</v>
      </c>
      <c r="C158" s="160" t="s">
        <v>12</v>
      </c>
      <c r="D158" s="160" t="s">
        <v>12</v>
      </c>
      <c r="E158" s="160" t="s">
        <v>12</v>
      </c>
      <c r="F158" s="160" t="s">
        <v>12</v>
      </c>
      <c r="G158" s="160" t="s">
        <v>12</v>
      </c>
      <c r="H158" s="160" t="s">
        <v>12</v>
      </c>
      <c r="I158" s="160" t="s">
        <v>12</v>
      </c>
      <c r="J158" s="160" t="s">
        <v>12</v>
      </c>
      <c r="K158" s="160" t="s">
        <v>24</v>
      </c>
      <c r="L158" s="161">
        <v>1</v>
      </c>
      <c r="M158" s="160" t="s">
        <v>23</v>
      </c>
      <c r="N158" s="170">
        <v>12</v>
      </c>
      <c r="O158" s="162" t="s">
        <v>12</v>
      </c>
      <c r="P158" s="163">
        <v>6</v>
      </c>
      <c r="Q158" s="164" t="s">
        <v>22</v>
      </c>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row>
    <row r="159" spans="1:241" x14ac:dyDescent="0.2">
      <c r="A159" s="159" t="s">
        <v>70</v>
      </c>
      <c r="B159" s="159" t="s">
        <v>419</v>
      </c>
      <c r="C159" s="160" t="s">
        <v>12</v>
      </c>
      <c r="D159" s="160" t="s">
        <v>12</v>
      </c>
      <c r="E159" s="160" t="s">
        <v>12</v>
      </c>
      <c r="F159" s="160" t="s">
        <v>12</v>
      </c>
      <c r="G159" s="160" t="s">
        <v>12</v>
      </c>
      <c r="H159" s="160" t="s">
        <v>12</v>
      </c>
      <c r="I159" s="160" t="s">
        <v>12</v>
      </c>
      <c r="J159" s="160" t="s">
        <v>12</v>
      </c>
      <c r="K159" s="160" t="s">
        <v>62</v>
      </c>
      <c r="L159" s="161">
        <v>2</v>
      </c>
      <c r="M159" s="160" t="s">
        <v>44</v>
      </c>
      <c r="N159" s="170">
        <v>12</v>
      </c>
      <c r="O159" s="162" t="s">
        <v>12</v>
      </c>
      <c r="P159" s="163">
        <v>7</v>
      </c>
      <c r="Q159" s="164" t="s">
        <v>22</v>
      </c>
      <c r="R159" s="2"/>
      <c r="S159" s="2"/>
      <c r="T159" s="2"/>
      <c r="U159" s="2"/>
      <c r="V159" s="2"/>
      <c r="W159" s="2"/>
      <c r="X159" s="6"/>
      <c r="Y159" s="2"/>
      <c r="Z159" s="2"/>
      <c r="AA159" s="2"/>
      <c r="AB159" s="2"/>
      <c r="AC159" s="2"/>
      <c r="AD159" s="2"/>
      <c r="AE159" s="2"/>
      <c r="AF159" s="2"/>
      <c r="AG159" s="2"/>
      <c r="AH159" s="2"/>
      <c r="AI159" s="2"/>
      <c r="AJ159" s="2"/>
      <c r="AK159" s="2"/>
      <c r="AL159" s="2"/>
      <c r="AM159" s="2"/>
      <c r="AN159" s="2"/>
      <c r="AO159" s="2"/>
      <c r="AP159" s="2"/>
      <c r="AQ159" s="2"/>
      <c r="AR159" s="2"/>
      <c r="AS159" s="2"/>
      <c r="AT159" s="6"/>
      <c r="AU159" s="2"/>
      <c r="AV159" s="2"/>
      <c r="AW159" s="2"/>
      <c r="AX159" s="6"/>
      <c r="AY159" s="2"/>
      <c r="AZ159" s="2"/>
      <c r="BA159" s="2"/>
      <c r="BB159" s="6"/>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6"/>
      <c r="CM159" s="2"/>
      <c r="CN159" s="6"/>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6"/>
      <c r="EB159" s="6"/>
      <c r="EC159" s="2"/>
      <c r="ED159" s="2"/>
      <c r="EE159" s="6"/>
      <c r="EF159" s="2"/>
      <c r="EG159" s="2"/>
      <c r="EH159" s="2"/>
      <c r="EI159" s="2"/>
      <c r="EJ159" s="2"/>
      <c r="EK159" s="2"/>
      <c r="EL159" s="2"/>
      <c r="EM159" s="2"/>
      <c r="EN159" s="2"/>
      <c r="EO159" s="2"/>
      <c r="EP159" s="2"/>
      <c r="EQ159" s="2"/>
      <c r="ER159" s="2"/>
      <c r="ES159" s="2"/>
      <c r="ET159" s="2"/>
      <c r="EU159" s="2"/>
      <c r="EV159" s="2"/>
      <c r="EW159" s="2"/>
      <c r="EX159" s="6"/>
      <c r="EY159" s="6"/>
      <c r="EZ159" s="6"/>
      <c r="FA159" s="6"/>
      <c r="FB159" s="6"/>
      <c r="FC159" s="6"/>
      <c r="FD159" s="6"/>
      <c r="FE159" s="6"/>
      <c r="FF159" s="6"/>
      <c r="FG159" s="6"/>
      <c r="FH159" s="2"/>
      <c r="FI159" s="2"/>
      <c r="FJ159" s="2"/>
      <c r="FK159" s="2"/>
      <c r="FL159" s="2"/>
      <c r="FM159" s="2"/>
      <c r="FN159" s="2"/>
      <c r="FO159" s="2"/>
      <c r="FP159" s="2"/>
      <c r="FQ159" s="2"/>
      <c r="FR159" s="2"/>
      <c r="FS159" s="2"/>
      <c r="FT159" s="16"/>
      <c r="FU159" s="16"/>
      <c r="FV159" s="16"/>
      <c r="FW159" s="16"/>
      <c r="FX159" s="16"/>
      <c r="FY159" s="6"/>
      <c r="FZ159" s="16"/>
      <c r="GA159" s="16"/>
      <c r="GB159" s="16"/>
      <c r="GC159" s="16"/>
      <c r="GD159" s="16"/>
      <c r="GE159" s="16"/>
      <c r="GF159" s="6"/>
      <c r="GG159" s="16"/>
      <c r="GH159" s="16"/>
      <c r="GI159" s="16"/>
      <c r="GJ159" s="16"/>
      <c r="GK159" s="16"/>
      <c r="GL159" s="16"/>
      <c r="GM159" s="16"/>
      <c r="GN159" s="16"/>
      <c r="GO159" s="16"/>
      <c r="GP159" s="16"/>
      <c r="GQ159" s="16"/>
      <c r="GR159" s="16"/>
      <c r="GS159" s="6"/>
      <c r="GT159" s="16"/>
      <c r="GU159" s="16"/>
      <c r="GV159" s="16"/>
      <c r="GW159" s="16"/>
      <c r="GX159" s="16"/>
      <c r="GY159" s="16"/>
      <c r="GZ159" s="16"/>
      <c r="HA159" s="16"/>
      <c r="HB159" s="6"/>
      <c r="HC159" s="16"/>
      <c r="HD159" s="16"/>
      <c r="HE159" s="16"/>
      <c r="HF159" s="16"/>
      <c r="HG159" s="6"/>
      <c r="HH159" s="6"/>
      <c r="HI159" s="6"/>
      <c r="HJ159" s="6"/>
      <c r="HK159" s="6"/>
      <c r="HL159" s="6"/>
      <c r="HM159" s="2"/>
      <c r="HN159" s="2"/>
      <c r="HO159" s="6"/>
      <c r="HP159" s="6"/>
      <c r="HQ159" s="6"/>
      <c r="HR159" s="6"/>
      <c r="HS159" s="2"/>
      <c r="HT159" s="2"/>
      <c r="HU159" s="6"/>
      <c r="HV159" s="6"/>
      <c r="HW159" s="6"/>
      <c r="HX159" s="6"/>
      <c r="HY159" s="16"/>
      <c r="HZ159" s="6"/>
      <c r="IA159" s="2"/>
      <c r="IB159" s="6"/>
      <c r="IC159" s="17"/>
      <c r="ID159" s="6"/>
      <c r="IE159" s="6"/>
      <c r="IF159" s="17"/>
      <c r="IG159" s="6"/>
    </row>
    <row r="160" spans="1:241" x14ac:dyDescent="0.2">
      <c r="A160" s="159" t="s">
        <v>70</v>
      </c>
      <c r="B160" s="159" t="s">
        <v>419</v>
      </c>
      <c r="C160" s="160" t="s">
        <v>12</v>
      </c>
      <c r="D160" s="160" t="s">
        <v>12</v>
      </c>
      <c r="E160" s="160" t="s">
        <v>12</v>
      </c>
      <c r="F160" s="160" t="s">
        <v>12</v>
      </c>
      <c r="G160" s="160" t="s">
        <v>12</v>
      </c>
      <c r="H160" s="160" t="s">
        <v>12</v>
      </c>
      <c r="I160" s="160" t="s">
        <v>12</v>
      </c>
      <c r="J160" s="160" t="s">
        <v>12</v>
      </c>
      <c r="K160" s="160" t="s">
        <v>83</v>
      </c>
      <c r="L160" s="161">
        <v>1</v>
      </c>
      <c r="M160" s="160" t="s">
        <v>60</v>
      </c>
      <c r="N160" s="170">
        <v>18</v>
      </c>
      <c r="O160" s="162" t="s">
        <v>12</v>
      </c>
      <c r="P160" s="163">
        <v>4</v>
      </c>
      <c r="Q160" s="164" t="s">
        <v>15</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row>
    <row r="161" spans="1:241" x14ac:dyDescent="0.2">
      <c r="A161" s="159" t="s">
        <v>70</v>
      </c>
      <c r="B161" s="159" t="s">
        <v>419</v>
      </c>
      <c r="C161" s="160" t="s">
        <v>12</v>
      </c>
      <c r="D161" s="160" t="s">
        <v>12</v>
      </c>
      <c r="E161" s="160" t="s">
        <v>12</v>
      </c>
      <c r="F161" s="160" t="s">
        <v>12</v>
      </c>
      <c r="G161" s="160" t="s">
        <v>12</v>
      </c>
      <c r="H161" s="160" t="s">
        <v>12</v>
      </c>
      <c r="I161" s="160" t="s">
        <v>12</v>
      </c>
      <c r="J161" s="160" t="s">
        <v>12</v>
      </c>
      <c r="K161" s="160" t="s">
        <v>21</v>
      </c>
      <c r="L161" s="161">
        <v>1</v>
      </c>
      <c r="M161" s="160" t="s">
        <v>20</v>
      </c>
      <c r="N161" s="170">
        <v>13.53</v>
      </c>
      <c r="O161" s="162" t="s">
        <v>12</v>
      </c>
      <c r="P161" s="163">
        <v>20</v>
      </c>
      <c r="Q161" s="164" t="s">
        <v>22</v>
      </c>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row>
    <row r="162" spans="1:241" x14ac:dyDescent="0.2">
      <c r="A162" s="159" t="s">
        <v>70</v>
      </c>
      <c r="B162" s="159" t="s">
        <v>419</v>
      </c>
      <c r="C162" s="160" t="s">
        <v>12</v>
      </c>
      <c r="D162" s="160" t="s">
        <v>12</v>
      </c>
      <c r="E162" s="160" t="s">
        <v>12</v>
      </c>
      <c r="F162" s="160" t="s">
        <v>12</v>
      </c>
      <c r="G162" s="160" t="s">
        <v>12</v>
      </c>
      <c r="H162" s="160" t="s">
        <v>12</v>
      </c>
      <c r="I162" s="160" t="s">
        <v>12</v>
      </c>
      <c r="J162" s="160" t="s">
        <v>12</v>
      </c>
      <c r="K162" s="160" t="s">
        <v>62</v>
      </c>
      <c r="L162" s="161">
        <v>1</v>
      </c>
      <c r="M162" s="160" t="s">
        <v>44</v>
      </c>
      <c r="N162" s="170">
        <v>12</v>
      </c>
      <c r="O162" s="162" t="s">
        <v>12</v>
      </c>
      <c r="P162" s="163">
        <v>4</v>
      </c>
      <c r="Q162" s="164" t="s">
        <v>22</v>
      </c>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row>
    <row r="163" spans="1:241" x14ac:dyDescent="0.2">
      <c r="A163" s="159" t="s">
        <v>70</v>
      </c>
      <c r="B163" s="159" t="s">
        <v>419</v>
      </c>
      <c r="C163" s="160" t="s">
        <v>12</v>
      </c>
      <c r="D163" s="160" t="s">
        <v>12</v>
      </c>
      <c r="E163" s="160" t="s">
        <v>12</v>
      </c>
      <c r="F163" s="160" t="s">
        <v>12</v>
      </c>
      <c r="G163" s="160" t="s">
        <v>12</v>
      </c>
      <c r="H163" s="160" t="s">
        <v>12</v>
      </c>
      <c r="I163" s="160" t="s">
        <v>12</v>
      </c>
      <c r="J163" s="160" t="s">
        <v>12</v>
      </c>
      <c r="K163" s="160" t="s">
        <v>84</v>
      </c>
      <c r="L163" s="161">
        <v>1</v>
      </c>
      <c r="M163" s="160" t="s">
        <v>23</v>
      </c>
      <c r="N163" s="170">
        <v>12.99</v>
      </c>
      <c r="O163" s="162" t="s">
        <v>12</v>
      </c>
      <c r="P163" s="163">
        <v>6</v>
      </c>
      <c r="Q163" s="164" t="s">
        <v>22</v>
      </c>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row>
    <row r="164" spans="1:241" x14ac:dyDescent="0.2">
      <c r="A164" s="159" t="s">
        <v>70</v>
      </c>
      <c r="B164" s="159" t="s">
        <v>419</v>
      </c>
      <c r="C164" s="160" t="s">
        <v>12</v>
      </c>
      <c r="D164" s="160" t="s">
        <v>12</v>
      </c>
      <c r="E164" s="160" t="s">
        <v>12</v>
      </c>
      <c r="F164" s="160" t="s">
        <v>12</v>
      </c>
      <c r="G164" s="160" t="s">
        <v>12</v>
      </c>
      <c r="H164" s="160" t="s">
        <v>12</v>
      </c>
      <c r="I164" s="160" t="s">
        <v>12</v>
      </c>
      <c r="J164" s="160" t="s">
        <v>12</v>
      </c>
      <c r="K164" s="160" t="s">
        <v>62</v>
      </c>
      <c r="L164" s="161">
        <v>1</v>
      </c>
      <c r="M164" s="160" t="s">
        <v>44</v>
      </c>
      <c r="N164" s="170">
        <v>12.99</v>
      </c>
      <c r="O164" s="162" t="s">
        <v>12</v>
      </c>
      <c r="P164" s="163">
        <v>21</v>
      </c>
      <c r="Q164" s="164" t="s">
        <v>22</v>
      </c>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row>
    <row r="165" spans="1:241" x14ac:dyDescent="0.2">
      <c r="A165" s="159" t="s">
        <v>70</v>
      </c>
      <c r="B165" s="159" t="s">
        <v>419</v>
      </c>
      <c r="C165" s="160" t="s">
        <v>12</v>
      </c>
      <c r="D165" s="160" t="s">
        <v>12</v>
      </c>
      <c r="E165" s="160" t="s">
        <v>12</v>
      </c>
      <c r="F165" s="160" t="s">
        <v>12</v>
      </c>
      <c r="G165" s="160" t="s">
        <v>12</v>
      </c>
      <c r="H165" s="160" t="s">
        <v>12</v>
      </c>
      <c r="I165" s="160" t="s">
        <v>12</v>
      </c>
      <c r="J165" s="160" t="s">
        <v>12</v>
      </c>
      <c r="K165" s="160" t="s">
        <v>62</v>
      </c>
      <c r="L165" s="161">
        <v>1</v>
      </c>
      <c r="M165" s="160" t="s">
        <v>44</v>
      </c>
      <c r="N165" s="170">
        <v>12.73</v>
      </c>
      <c r="O165" s="162" t="s">
        <v>12</v>
      </c>
      <c r="P165" s="163">
        <v>22</v>
      </c>
      <c r="Q165" s="164" t="s">
        <v>22</v>
      </c>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row>
    <row r="166" spans="1:241" x14ac:dyDescent="0.2">
      <c r="A166" s="159" t="s">
        <v>70</v>
      </c>
      <c r="B166" s="159" t="s">
        <v>419</v>
      </c>
      <c r="C166" s="160" t="s">
        <v>12</v>
      </c>
      <c r="D166" s="160" t="s">
        <v>12</v>
      </c>
      <c r="E166" s="160" t="s">
        <v>12</v>
      </c>
      <c r="F166" s="160" t="s">
        <v>12</v>
      </c>
      <c r="G166" s="160" t="s">
        <v>12</v>
      </c>
      <c r="H166" s="160" t="s">
        <v>12</v>
      </c>
      <c r="I166" s="160" t="s">
        <v>12</v>
      </c>
      <c r="J166" s="160" t="s">
        <v>12</v>
      </c>
      <c r="K166" s="160" t="s">
        <v>45</v>
      </c>
      <c r="L166" s="161">
        <v>1</v>
      </c>
      <c r="M166" s="160" t="s">
        <v>44</v>
      </c>
      <c r="N166" s="170">
        <v>10.5</v>
      </c>
      <c r="O166" s="162" t="s">
        <v>12</v>
      </c>
      <c r="P166" s="163">
        <v>7</v>
      </c>
      <c r="Q166" s="164" t="s">
        <v>22</v>
      </c>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row>
    <row r="167" spans="1:241" x14ac:dyDescent="0.2">
      <c r="A167" s="159" t="s">
        <v>70</v>
      </c>
      <c r="B167" s="159" t="s">
        <v>419</v>
      </c>
      <c r="C167" s="160" t="s">
        <v>12</v>
      </c>
      <c r="D167" s="160" t="s">
        <v>12</v>
      </c>
      <c r="E167" s="160" t="s">
        <v>12</v>
      </c>
      <c r="F167" s="160" t="s">
        <v>12</v>
      </c>
      <c r="G167" s="160" t="s">
        <v>12</v>
      </c>
      <c r="H167" s="160" t="s">
        <v>12</v>
      </c>
      <c r="I167" s="160" t="s">
        <v>12</v>
      </c>
      <c r="J167" s="160" t="s">
        <v>12</v>
      </c>
      <c r="K167" s="160" t="s">
        <v>62</v>
      </c>
      <c r="L167" s="161">
        <v>1</v>
      </c>
      <c r="M167" s="160" t="s">
        <v>44</v>
      </c>
      <c r="N167" s="170">
        <v>12</v>
      </c>
      <c r="O167" s="162" t="s">
        <v>12</v>
      </c>
      <c r="P167" s="163">
        <v>14</v>
      </c>
      <c r="Q167" s="164" t="s">
        <v>22</v>
      </c>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row>
    <row r="168" spans="1:241" s="11" customFormat="1" x14ac:dyDescent="0.2">
      <c r="A168" s="159" t="s">
        <v>70</v>
      </c>
      <c r="B168" s="159" t="s">
        <v>419</v>
      </c>
      <c r="C168" s="160" t="s">
        <v>12</v>
      </c>
      <c r="D168" s="160" t="s">
        <v>12</v>
      </c>
      <c r="E168" s="160" t="s">
        <v>12</v>
      </c>
      <c r="F168" s="160" t="s">
        <v>12</v>
      </c>
      <c r="G168" s="160" t="s">
        <v>12</v>
      </c>
      <c r="H168" s="160" t="s">
        <v>12</v>
      </c>
      <c r="I168" s="160" t="s">
        <v>12</v>
      </c>
      <c r="J168" s="160" t="s">
        <v>12</v>
      </c>
      <c r="K168" s="160" t="s">
        <v>83</v>
      </c>
      <c r="L168" s="161">
        <v>1</v>
      </c>
      <c r="M168" s="160" t="s">
        <v>60</v>
      </c>
      <c r="N168" s="170">
        <v>18</v>
      </c>
      <c r="O168" s="162" t="s">
        <v>12</v>
      </c>
      <c r="P168" s="163">
        <v>20</v>
      </c>
      <c r="Q168" s="164" t="s">
        <v>15</v>
      </c>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row>
    <row r="169" spans="1:241" x14ac:dyDescent="0.2">
      <c r="A169" s="159" t="s">
        <v>70</v>
      </c>
      <c r="B169" s="159" t="s">
        <v>419</v>
      </c>
      <c r="C169" s="160" t="s">
        <v>12</v>
      </c>
      <c r="D169" s="160" t="s">
        <v>12</v>
      </c>
      <c r="E169" s="160" t="s">
        <v>12</v>
      </c>
      <c r="F169" s="160" t="s">
        <v>12</v>
      </c>
      <c r="G169" s="160" t="s">
        <v>12</v>
      </c>
      <c r="H169" s="160" t="s">
        <v>12</v>
      </c>
      <c r="I169" s="160" t="s">
        <v>12</v>
      </c>
      <c r="J169" s="160" t="s">
        <v>12</v>
      </c>
      <c r="K169" s="160" t="s">
        <v>83</v>
      </c>
      <c r="L169" s="161">
        <v>1</v>
      </c>
      <c r="M169" s="160" t="s">
        <v>16</v>
      </c>
      <c r="N169" s="170">
        <v>18</v>
      </c>
      <c r="O169" s="162" t="s">
        <v>12</v>
      </c>
      <c r="P169" s="163">
        <v>3</v>
      </c>
      <c r="Q169" s="164" t="s">
        <v>15</v>
      </c>
      <c r="R169" s="2"/>
      <c r="S169" s="2"/>
      <c r="T169" s="2"/>
      <c r="U169" s="2"/>
      <c r="V169" s="2"/>
      <c r="W169" s="2"/>
      <c r="X169" s="6"/>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6"/>
      <c r="CM169" s="2"/>
      <c r="CN169" s="6"/>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6"/>
      <c r="EB169" s="6"/>
      <c r="EC169" s="2"/>
      <c r="ED169" s="2"/>
      <c r="EE169" s="6"/>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16"/>
      <c r="FU169" s="16"/>
      <c r="FV169" s="16"/>
      <c r="FW169" s="16"/>
      <c r="FX169" s="16"/>
      <c r="FY169" s="6"/>
      <c r="FZ169" s="16"/>
      <c r="GA169" s="16"/>
      <c r="GB169" s="16"/>
      <c r="GC169" s="16"/>
      <c r="GD169" s="16"/>
      <c r="GE169" s="16"/>
      <c r="GF169" s="6"/>
      <c r="GG169" s="16"/>
      <c r="GH169" s="16"/>
      <c r="GI169" s="16"/>
      <c r="GJ169" s="16"/>
      <c r="GK169" s="16"/>
      <c r="GL169" s="16"/>
      <c r="GM169" s="16"/>
      <c r="GN169" s="16"/>
      <c r="GO169" s="16"/>
      <c r="GP169" s="16"/>
      <c r="GQ169" s="16"/>
      <c r="GR169" s="16"/>
      <c r="GS169" s="6"/>
      <c r="GT169" s="16"/>
      <c r="GU169" s="16"/>
      <c r="GV169" s="16"/>
      <c r="GW169" s="16"/>
      <c r="GX169" s="16"/>
      <c r="GY169" s="16"/>
      <c r="GZ169" s="16"/>
      <c r="HA169" s="16"/>
      <c r="HB169" s="6"/>
      <c r="HC169" s="16"/>
      <c r="HD169" s="16"/>
      <c r="HE169" s="16"/>
      <c r="HF169" s="16"/>
      <c r="HG169" s="6"/>
      <c r="HH169" s="6"/>
      <c r="HI169" s="6"/>
      <c r="HJ169" s="6"/>
      <c r="HK169" s="6"/>
      <c r="HL169" s="6"/>
      <c r="HM169" s="2"/>
      <c r="HN169" s="2"/>
      <c r="HO169" s="6"/>
      <c r="HP169" s="6"/>
      <c r="HQ169" s="6"/>
      <c r="HR169" s="6"/>
      <c r="HS169" s="2"/>
      <c r="HT169" s="2"/>
      <c r="HU169" s="6"/>
      <c r="HV169" s="6"/>
      <c r="HW169" s="6"/>
      <c r="HX169" s="6"/>
      <c r="HY169" s="6"/>
      <c r="HZ169" s="6"/>
      <c r="IA169" s="2"/>
      <c r="IB169" s="6"/>
      <c r="IC169" s="17"/>
      <c r="ID169" s="6"/>
      <c r="IE169" s="6"/>
      <c r="IF169" s="17"/>
      <c r="IG169" s="6"/>
    </row>
    <row r="170" spans="1:241" x14ac:dyDescent="0.2">
      <c r="A170" s="159" t="s">
        <v>70</v>
      </c>
      <c r="B170" s="159" t="s">
        <v>419</v>
      </c>
      <c r="C170" s="160" t="s">
        <v>12</v>
      </c>
      <c r="D170" s="160" t="s">
        <v>12</v>
      </c>
      <c r="E170" s="160" t="s">
        <v>12</v>
      </c>
      <c r="F170" s="160" t="s">
        <v>12</v>
      </c>
      <c r="G170" s="160" t="s">
        <v>12</v>
      </c>
      <c r="H170" s="160" t="s">
        <v>12</v>
      </c>
      <c r="I170" s="160" t="s">
        <v>12</v>
      </c>
      <c r="J170" s="160" t="s">
        <v>12</v>
      </c>
      <c r="K170" s="160" t="s">
        <v>83</v>
      </c>
      <c r="L170" s="161">
        <v>1</v>
      </c>
      <c r="M170" s="160" t="s">
        <v>18</v>
      </c>
      <c r="N170" s="170">
        <v>18</v>
      </c>
      <c r="O170" s="162" t="s">
        <v>12</v>
      </c>
      <c r="P170" s="163">
        <v>4</v>
      </c>
      <c r="Q170" s="164" t="s">
        <v>15</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row>
    <row r="171" spans="1:241" x14ac:dyDescent="0.2">
      <c r="A171" s="159" t="s">
        <v>70</v>
      </c>
      <c r="B171" s="159" t="s">
        <v>419</v>
      </c>
      <c r="C171" s="160" t="s">
        <v>12</v>
      </c>
      <c r="D171" s="160" t="s">
        <v>12</v>
      </c>
      <c r="E171" s="160" t="s">
        <v>12</v>
      </c>
      <c r="F171" s="160" t="s">
        <v>12</v>
      </c>
      <c r="G171" s="160" t="s">
        <v>12</v>
      </c>
      <c r="H171" s="160" t="s">
        <v>12</v>
      </c>
      <c r="I171" s="160" t="s">
        <v>12</v>
      </c>
      <c r="J171" s="160" t="s">
        <v>12</v>
      </c>
      <c r="K171" s="160" t="s">
        <v>62</v>
      </c>
      <c r="L171" s="161">
        <v>1</v>
      </c>
      <c r="M171" s="160" t="s">
        <v>44</v>
      </c>
      <c r="N171" s="170">
        <v>12.48</v>
      </c>
      <c r="O171" s="162" t="s">
        <v>12</v>
      </c>
      <c r="P171" s="163">
        <v>21</v>
      </c>
      <c r="Q171" s="164" t="s">
        <v>22</v>
      </c>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row>
    <row r="172" spans="1:241" x14ac:dyDescent="0.2">
      <c r="A172" s="159" t="s">
        <v>70</v>
      </c>
      <c r="B172" s="159" t="s">
        <v>419</v>
      </c>
      <c r="C172" s="160" t="s">
        <v>12</v>
      </c>
      <c r="D172" s="160" t="s">
        <v>12</v>
      </c>
      <c r="E172" s="160" t="s">
        <v>12</v>
      </c>
      <c r="F172" s="160" t="s">
        <v>12</v>
      </c>
      <c r="G172" s="160" t="s">
        <v>12</v>
      </c>
      <c r="H172" s="160" t="s">
        <v>12</v>
      </c>
      <c r="I172" s="160" t="s">
        <v>12</v>
      </c>
      <c r="J172" s="160" t="s">
        <v>12</v>
      </c>
      <c r="K172" s="160" t="s">
        <v>62</v>
      </c>
      <c r="L172" s="161">
        <v>1</v>
      </c>
      <c r="M172" s="160" t="s">
        <v>44</v>
      </c>
      <c r="N172" s="170">
        <v>13.25</v>
      </c>
      <c r="O172" s="162" t="s">
        <v>12</v>
      </c>
      <c r="P172" s="163">
        <v>21</v>
      </c>
      <c r="Q172" s="164" t="s">
        <v>22</v>
      </c>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row>
    <row r="173" spans="1:241" x14ac:dyDescent="0.2">
      <c r="A173" s="159" t="s">
        <v>70</v>
      </c>
      <c r="B173" s="159" t="s">
        <v>419</v>
      </c>
      <c r="C173" s="160" t="s">
        <v>12</v>
      </c>
      <c r="D173" s="160" t="s">
        <v>12</v>
      </c>
      <c r="E173" s="160" t="s">
        <v>12</v>
      </c>
      <c r="F173" s="160" t="s">
        <v>12</v>
      </c>
      <c r="G173" s="160" t="s">
        <v>12</v>
      </c>
      <c r="H173" s="160" t="s">
        <v>12</v>
      </c>
      <c r="I173" s="160" t="s">
        <v>12</v>
      </c>
      <c r="J173" s="160" t="s">
        <v>12</v>
      </c>
      <c r="K173" s="160" t="s">
        <v>21</v>
      </c>
      <c r="L173" s="161">
        <v>1</v>
      </c>
      <c r="M173" s="160" t="s">
        <v>20</v>
      </c>
      <c r="N173" s="170">
        <v>13</v>
      </c>
      <c r="O173" s="162" t="s">
        <v>12</v>
      </c>
      <c r="P173" s="163">
        <v>8</v>
      </c>
      <c r="Q173" s="164" t="s">
        <v>22</v>
      </c>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row>
    <row r="174" spans="1:241" x14ac:dyDescent="0.2">
      <c r="A174" s="159" t="s">
        <v>70</v>
      </c>
      <c r="B174" s="159" t="s">
        <v>419</v>
      </c>
      <c r="C174" s="160" t="s">
        <v>12</v>
      </c>
      <c r="D174" s="160" t="s">
        <v>12</v>
      </c>
      <c r="E174" s="160" t="s">
        <v>12</v>
      </c>
      <c r="F174" s="160" t="s">
        <v>12</v>
      </c>
      <c r="G174" s="160" t="s">
        <v>12</v>
      </c>
      <c r="H174" s="160" t="s">
        <v>12</v>
      </c>
      <c r="I174" s="160" t="s">
        <v>12</v>
      </c>
      <c r="J174" s="160" t="s">
        <v>12</v>
      </c>
      <c r="K174" s="160" t="s">
        <v>62</v>
      </c>
      <c r="L174" s="161">
        <v>1</v>
      </c>
      <c r="M174" s="160" t="s">
        <v>44</v>
      </c>
      <c r="N174" s="170">
        <v>12.73</v>
      </c>
      <c r="O174" s="162" t="s">
        <v>12</v>
      </c>
      <c r="P174" s="163">
        <v>10</v>
      </c>
      <c r="Q174" s="164" t="s">
        <v>22</v>
      </c>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row>
    <row r="175" spans="1:241" x14ac:dyDescent="0.2">
      <c r="A175" s="159" t="s">
        <v>70</v>
      </c>
      <c r="B175" s="159" t="s">
        <v>419</v>
      </c>
      <c r="C175" s="160" t="s">
        <v>12</v>
      </c>
      <c r="D175" s="160" t="s">
        <v>12</v>
      </c>
      <c r="E175" s="160" t="s">
        <v>12</v>
      </c>
      <c r="F175" s="160" t="s">
        <v>12</v>
      </c>
      <c r="G175" s="160" t="s">
        <v>12</v>
      </c>
      <c r="H175" s="160" t="s">
        <v>12</v>
      </c>
      <c r="I175" s="160" t="s">
        <v>12</v>
      </c>
      <c r="J175" s="160" t="s">
        <v>12</v>
      </c>
      <c r="K175" s="160" t="s">
        <v>83</v>
      </c>
      <c r="L175" s="161">
        <v>1</v>
      </c>
      <c r="M175" s="160" t="s">
        <v>18</v>
      </c>
      <c r="N175" s="170">
        <v>18.36</v>
      </c>
      <c r="O175" s="162" t="s">
        <v>12</v>
      </c>
      <c r="P175" s="163">
        <v>9</v>
      </c>
      <c r="Q175" s="164" t="s">
        <v>15</v>
      </c>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row>
    <row r="176" spans="1:241" x14ac:dyDescent="0.2">
      <c r="A176" s="159" t="s">
        <v>70</v>
      </c>
      <c r="B176" s="159" t="s">
        <v>419</v>
      </c>
      <c r="C176" s="160" t="s">
        <v>12</v>
      </c>
      <c r="D176" s="160" t="s">
        <v>12</v>
      </c>
      <c r="E176" s="160" t="s">
        <v>12</v>
      </c>
      <c r="F176" s="160" t="s">
        <v>12</v>
      </c>
      <c r="G176" s="160" t="s">
        <v>12</v>
      </c>
      <c r="H176" s="160" t="s">
        <v>12</v>
      </c>
      <c r="I176" s="160" t="s">
        <v>12</v>
      </c>
      <c r="J176" s="160" t="s">
        <v>12</v>
      </c>
      <c r="K176" s="160" t="s">
        <v>62</v>
      </c>
      <c r="L176" s="161">
        <v>1</v>
      </c>
      <c r="M176" s="160" t="s">
        <v>44</v>
      </c>
      <c r="N176" s="170">
        <v>12</v>
      </c>
      <c r="O176" s="162" t="s">
        <v>12</v>
      </c>
      <c r="P176" s="163">
        <v>4</v>
      </c>
      <c r="Q176" s="164" t="s">
        <v>22</v>
      </c>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row>
    <row r="177" spans="1:241" x14ac:dyDescent="0.2">
      <c r="A177" s="159" t="s">
        <v>70</v>
      </c>
      <c r="B177" s="159" t="s">
        <v>419</v>
      </c>
      <c r="C177" s="160" t="s">
        <v>12</v>
      </c>
      <c r="D177" s="160" t="s">
        <v>12</v>
      </c>
      <c r="E177" s="160" t="s">
        <v>12</v>
      </c>
      <c r="F177" s="160" t="s">
        <v>12</v>
      </c>
      <c r="G177" s="160" t="s">
        <v>12</v>
      </c>
      <c r="H177" s="160" t="s">
        <v>12</v>
      </c>
      <c r="I177" s="160" t="s">
        <v>12</v>
      </c>
      <c r="J177" s="160" t="s">
        <v>12</v>
      </c>
      <c r="K177" s="160" t="s">
        <v>21</v>
      </c>
      <c r="L177" s="161">
        <v>1</v>
      </c>
      <c r="M177" s="160" t="s">
        <v>20</v>
      </c>
      <c r="N177" s="170">
        <v>13.25</v>
      </c>
      <c r="O177" s="162" t="s">
        <v>12</v>
      </c>
      <c r="P177" s="163">
        <v>13</v>
      </c>
      <c r="Q177" s="164" t="s">
        <v>22</v>
      </c>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row>
    <row r="178" spans="1:241" x14ac:dyDescent="0.2">
      <c r="A178" s="159" t="s">
        <v>70</v>
      </c>
      <c r="B178" s="159" t="s">
        <v>419</v>
      </c>
      <c r="C178" s="160" t="s">
        <v>12</v>
      </c>
      <c r="D178" s="160" t="s">
        <v>12</v>
      </c>
      <c r="E178" s="160" t="s">
        <v>12</v>
      </c>
      <c r="F178" s="160" t="s">
        <v>12</v>
      </c>
      <c r="G178" s="160" t="s">
        <v>12</v>
      </c>
      <c r="H178" s="160" t="s">
        <v>12</v>
      </c>
      <c r="I178" s="160" t="s">
        <v>12</v>
      </c>
      <c r="J178" s="160" t="s">
        <v>12</v>
      </c>
      <c r="K178" s="160" t="s">
        <v>84</v>
      </c>
      <c r="L178" s="161">
        <v>1</v>
      </c>
      <c r="M178" s="160" t="s">
        <v>23</v>
      </c>
      <c r="N178" s="170">
        <v>12.99</v>
      </c>
      <c r="O178" s="162" t="s">
        <v>12</v>
      </c>
      <c r="P178" s="163">
        <v>14</v>
      </c>
      <c r="Q178" s="164" t="s">
        <v>22</v>
      </c>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row>
    <row r="179" spans="1:241" x14ac:dyDescent="0.2">
      <c r="A179" s="159" t="s">
        <v>70</v>
      </c>
      <c r="B179" s="159" t="s">
        <v>419</v>
      </c>
      <c r="C179" s="160" t="s">
        <v>12</v>
      </c>
      <c r="D179" s="160" t="s">
        <v>12</v>
      </c>
      <c r="E179" s="160" t="s">
        <v>12</v>
      </c>
      <c r="F179" s="160" t="s">
        <v>12</v>
      </c>
      <c r="G179" s="160" t="s">
        <v>12</v>
      </c>
      <c r="H179" s="160" t="s">
        <v>12</v>
      </c>
      <c r="I179" s="160" t="s">
        <v>12</v>
      </c>
      <c r="J179" s="160" t="s">
        <v>12</v>
      </c>
      <c r="K179" s="160" t="s">
        <v>85</v>
      </c>
      <c r="L179" s="161">
        <v>1</v>
      </c>
      <c r="M179" s="160" t="s">
        <v>23</v>
      </c>
      <c r="N179" s="170">
        <v>13</v>
      </c>
      <c r="O179" s="162" t="s">
        <v>12</v>
      </c>
      <c r="P179" s="163">
        <v>20</v>
      </c>
      <c r="Q179" s="164" t="s">
        <v>22</v>
      </c>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row>
    <row r="180" spans="1:241" x14ac:dyDescent="0.2">
      <c r="A180" s="159" t="s">
        <v>70</v>
      </c>
      <c r="B180" s="159" t="s">
        <v>419</v>
      </c>
      <c r="C180" s="160" t="s">
        <v>12</v>
      </c>
      <c r="D180" s="160" t="s">
        <v>12</v>
      </c>
      <c r="E180" s="160" t="s">
        <v>12</v>
      </c>
      <c r="F180" s="160" t="s">
        <v>12</v>
      </c>
      <c r="G180" s="160" t="s">
        <v>12</v>
      </c>
      <c r="H180" s="160" t="s">
        <v>12</v>
      </c>
      <c r="I180" s="160" t="s">
        <v>12</v>
      </c>
      <c r="J180" s="160" t="s">
        <v>12</v>
      </c>
      <c r="K180" s="160" t="s">
        <v>45</v>
      </c>
      <c r="L180" s="161">
        <v>3</v>
      </c>
      <c r="M180" s="160" t="s">
        <v>44</v>
      </c>
      <c r="N180" s="170">
        <v>10.5</v>
      </c>
      <c r="O180" s="162" t="s">
        <v>12</v>
      </c>
      <c r="P180" s="163">
        <v>4</v>
      </c>
      <c r="Q180" s="164" t="s">
        <v>22</v>
      </c>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row>
    <row r="181" spans="1:241" x14ac:dyDescent="0.2">
      <c r="A181" s="159" t="s">
        <v>70</v>
      </c>
      <c r="B181" s="159" t="s">
        <v>419</v>
      </c>
      <c r="C181" s="160" t="s">
        <v>12</v>
      </c>
      <c r="D181" s="160" t="s">
        <v>12</v>
      </c>
      <c r="E181" s="160" t="s">
        <v>12</v>
      </c>
      <c r="F181" s="160" t="s">
        <v>12</v>
      </c>
      <c r="G181" s="160" t="s">
        <v>12</v>
      </c>
      <c r="H181" s="160" t="s">
        <v>12</v>
      </c>
      <c r="I181" s="160" t="s">
        <v>12</v>
      </c>
      <c r="J181" s="160" t="s">
        <v>12</v>
      </c>
      <c r="K181" s="160" t="s">
        <v>62</v>
      </c>
      <c r="L181" s="161">
        <v>2</v>
      </c>
      <c r="M181" s="160" t="s">
        <v>44</v>
      </c>
      <c r="N181" s="170">
        <v>12</v>
      </c>
      <c r="O181" s="162" t="s">
        <v>12</v>
      </c>
      <c r="P181" s="163">
        <v>6</v>
      </c>
      <c r="Q181" s="164" t="s">
        <v>22</v>
      </c>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row>
    <row r="182" spans="1:241" x14ac:dyDescent="0.2">
      <c r="A182" s="159" t="s">
        <v>70</v>
      </c>
      <c r="B182" s="159" t="s">
        <v>419</v>
      </c>
      <c r="C182" s="160" t="s">
        <v>12</v>
      </c>
      <c r="D182" s="160" t="s">
        <v>12</v>
      </c>
      <c r="E182" s="160" t="s">
        <v>12</v>
      </c>
      <c r="F182" s="160" t="s">
        <v>12</v>
      </c>
      <c r="G182" s="160" t="s">
        <v>12</v>
      </c>
      <c r="H182" s="160" t="s">
        <v>12</v>
      </c>
      <c r="I182" s="160" t="s">
        <v>12</v>
      </c>
      <c r="J182" s="160" t="s">
        <v>12</v>
      </c>
      <c r="K182" s="160" t="s">
        <v>83</v>
      </c>
      <c r="L182" s="161">
        <v>1</v>
      </c>
      <c r="M182" s="160" t="s">
        <v>16</v>
      </c>
      <c r="N182" s="170">
        <v>18.73</v>
      </c>
      <c r="O182" s="162" t="s">
        <v>12</v>
      </c>
      <c r="P182" s="163">
        <v>4</v>
      </c>
      <c r="Q182" s="164" t="s">
        <v>15</v>
      </c>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row>
    <row r="183" spans="1:241" x14ac:dyDescent="0.2">
      <c r="A183" s="159" t="s">
        <v>70</v>
      </c>
      <c r="B183" s="159" t="s">
        <v>419</v>
      </c>
      <c r="C183" s="160" t="s">
        <v>12</v>
      </c>
      <c r="D183" s="160" t="s">
        <v>12</v>
      </c>
      <c r="E183" s="160" t="s">
        <v>12</v>
      </c>
      <c r="F183" s="160" t="s">
        <v>12</v>
      </c>
      <c r="G183" s="160" t="s">
        <v>12</v>
      </c>
      <c r="H183" s="160" t="s">
        <v>12</v>
      </c>
      <c r="I183" s="160" t="s">
        <v>12</v>
      </c>
      <c r="J183" s="160" t="s">
        <v>12</v>
      </c>
      <c r="K183" s="160" t="s">
        <v>83</v>
      </c>
      <c r="L183" s="161">
        <v>1</v>
      </c>
      <c r="M183" s="160" t="s">
        <v>16</v>
      </c>
      <c r="N183" s="170">
        <v>18.36</v>
      </c>
      <c r="O183" s="162" t="s">
        <v>12</v>
      </c>
      <c r="P183" s="163">
        <v>3</v>
      </c>
      <c r="Q183" s="164" t="s">
        <v>22</v>
      </c>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row>
    <row r="184" spans="1:241" x14ac:dyDescent="0.2">
      <c r="A184" s="159" t="s">
        <v>70</v>
      </c>
      <c r="B184" s="159" t="s">
        <v>419</v>
      </c>
      <c r="C184" s="160" t="s">
        <v>12</v>
      </c>
      <c r="D184" s="160" t="s">
        <v>12</v>
      </c>
      <c r="E184" s="160" t="s">
        <v>12</v>
      </c>
      <c r="F184" s="160" t="s">
        <v>12</v>
      </c>
      <c r="G184" s="160" t="s">
        <v>12</v>
      </c>
      <c r="H184" s="160" t="s">
        <v>12</v>
      </c>
      <c r="I184" s="160" t="s">
        <v>12</v>
      </c>
      <c r="J184" s="160" t="s">
        <v>12</v>
      </c>
      <c r="K184" s="160" t="s">
        <v>83</v>
      </c>
      <c r="L184" s="161">
        <v>1</v>
      </c>
      <c r="M184" s="160" t="s">
        <v>18</v>
      </c>
      <c r="N184" s="170">
        <v>18</v>
      </c>
      <c r="O184" s="162" t="s">
        <v>12</v>
      </c>
      <c r="P184" s="163">
        <v>6</v>
      </c>
      <c r="Q184" s="164" t="s">
        <v>15</v>
      </c>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row>
    <row r="185" spans="1:241" x14ac:dyDescent="0.2">
      <c r="A185" s="159" t="s">
        <v>70</v>
      </c>
      <c r="B185" s="159" t="s">
        <v>419</v>
      </c>
      <c r="C185" s="160" t="s">
        <v>12</v>
      </c>
      <c r="D185" s="160" t="s">
        <v>12</v>
      </c>
      <c r="E185" s="160" t="s">
        <v>12</v>
      </c>
      <c r="F185" s="160" t="s">
        <v>12</v>
      </c>
      <c r="G185" s="160" t="s">
        <v>12</v>
      </c>
      <c r="H185" s="160" t="s">
        <v>12</v>
      </c>
      <c r="I185" s="160" t="s">
        <v>12</v>
      </c>
      <c r="J185" s="160" t="s">
        <v>12</v>
      </c>
      <c r="K185" s="160" t="s">
        <v>62</v>
      </c>
      <c r="L185" s="161">
        <v>1</v>
      </c>
      <c r="M185" s="160" t="s">
        <v>44</v>
      </c>
      <c r="N185" s="170">
        <v>12</v>
      </c>
      <c r="O185" s="162" t="s">
        <v>12</v>
      </c>
      <c r="P185" s="163">
        <v>8</v>
      </c>
      <c r="Q185" s="164" t="s">
        <v>22</v>
      </c>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row>
    <row r="186" spans="1:241" x14ac:dyDescent="0.2">
      <c r="A186" s="159" t="s">
        <v>70</v>
      </c>
      <c r="B186" s="159" t="s">
        <v>419</v>
      </c>
      <c r="C186" s="160" t="s">
        <v>12</v>
      </c>
      <c r="D186" s="160" t="s">
        <v>12</v>
      </c>
      <c r="E186" s="160" t="s">
        <v>12</v>
      </c>
      <c r="F186" s="160" t="s">
        <v>12</v>
      </c>
      <c r="G186" s="160" t="s">
        <v>12</v>
      </c>
      <c r="H186" s="160" t="s">
        <v>12</v>
      </c>
      <c r="I186" s="160" t="s">
        <v>12</v>
      </c>
      <c r="J186" s="160" t="s">
        <v>12</v>
      </c>
      <c r="K186" s="160" t="s">
        <v>62</v>
      </c>
      <c r="L186" s="161">
        <v>1</v>
      </c>
      <c r="M186" s="160" t="s">
        <v>44</v>
      </c>
      <c r="N186" s="170">
        <v>12</v>
      </c>
      <c r="O186" s="162" t="s">
        <v>12</v>
      </c>
      <c r="P186" s="163">
        <v>18</v>
      </c>
      <c r="Q186" s="164" t="s">
        <v>22</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row>
    <row r="187" spans="1:241" x14ac:dyDescent="0.2">
      <c r="A187" s="159" t="s">
        <v>70</v>
      </c>
      <c r="B187" s="159" t="s">
        <v>419</v>
      </c>
      <c r="C187" s="160" t="s">
        <v>12</v>
      </c>
      <c r="D187" s="160" t="s">
        <v>12</v>
      </c>
      <c r="E187" s="160" t="s">
        <v>12</v>
      </c>
      <c r="F187" s="160" t="s">
        <v>12</v>
      </c>
      <c r="G187" s="160" t="s">
        <v>12</v>
      </c>
      <c r="H187" s="160" t="s">
        <v>12</v>
      </c>
      <c r="I187" s="160" t="s">
        <v>12</v>
      </c>
      <c r="J187" s="160" t="s">
        <v>12</v>
      </c>
      <c r="K187" s="160" t="s">
        <v>62</v>
      </c>
      <c r="L187" s="161">
        <v>1</v>
      </c>
      <c r="M187" s="160" t="s">
        <v>44</v>
      </c>
      <c r="N187" s="170">
        <v>12</v>
      </c>
      <c r="O187" s="162" t="s">
        <v>12</v>
      </c>
      <c r="P187" s="163">
        <v>12</v>
      </c>
      <c r="Q187" s="164" t="s">
        <v>22</v>
      </c>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row>
    <row r="188" spans="1:241" x14ac:dyDescent="0.2">
      <c r="A188" s="159" t="s">
        <v>70</v>
      </c>
      <c r="B188" s="159" t="s">
        <v>419</v>
      </c>
      <c r="C188" s="160" t="s">
        <v>12</v>
      </c>
      <c r="D188" s="160" t="s">
        <v>12</v>
      </c>
      <c r="E188" s="160" t="s">
        <v>12</v>
      </c>
      <c r="F188" s="160" t="s">
        <v>12</v>
      </c>
      <c r="G188" s="160" t="s">
        <v>12</v>
      </c>
      <c r="H188" s="160" t="s">
        <v>12</v>
      </c>
      <c r="I188" s="160" t="s">
        <v>12</v>
      </c>
      <c r="J188" s="160" t="s">
        <v>12</v>
      </c>
      <c r="K188" s="160" t="s">
        <v>62</v>
      </c>
      <c r="L188" s="161">
        <v>1</v>
      </c>
      <c r="M188" s="160" t="s">
        <v>44</v>
      </c>
      <c r="N188" s="170">
        <v>12</v>
      </c>
      <c r="O188" s="162" t="s">
        <v>12</v>
      </c>
      <c r="P188" s="163">
        <v>10</v>
      </c>
      <c r="Q188" s="164" t="s">
        <v>22</v>
      </c>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row>
    <row r="189" spans="1:241" x14ac:dyDescent="0.2">
      <c r="A189" s="159" t="s">
        <v>70</v>
      </c>
      <c r="B189" s="159" t="s">
        <v>419</v>
      </c>
      <c r="C189" s="160" t="s">
        <v>12</v>
      </c>
      <c r="D189" s="160" t="s">
        <v>12</v>
      </c>
      <c r="E189" s="160" t="s">
        <v>12</v>
      </c>
      <c r="F189" s="160" t="s">
        <v>12</v>
      </c>
      <c r="G189" s="160" t="s">
        <v>12</v>
      </c>
      <c r="H189" s="160" t="s">
        <v>12</v>
      </c>
      <c r="I189" s="160" t="s">
        <v>12</v>
      </c>
      <c r="J189" s="160" t="s">
        <v>12</v>
      </c>
      <c r="K189" s="160" t="s">
        <v>21</v>
      </c>
      <c r="L189" s="161">
        <v>1</v>
      </c>
      <c r="M189" s="160" t="s">
        <v>20</v>
      </c>
      <c r="N189" s="170">
        <v>14.57</v>
      </c>
      <c r="O189" s="162" t="s">
        <v>12</v>
      </c>
      <c r="P189" s="163">
        <v>26</v>
      </c>
      <c r="Q189" s="164" t="s">
        <v>22</v>
      </c>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row>
    <row r="190" spans="1:241" x14ac:dyDescent="0.2">
      <c r="A190" s="159" t="s">
        <v>70</v>
      </c>
      <c r="B190" s="159" t="s">
        <v>419</v>
      </c>
      <c r="C190" s="160" t="s">
        <v>12</v>
      </c>
      <c r="D190" s="160" t="s">
        <v>12</v>
      </c>
      <c r="E190" s="160" t="s">
        <v>12</v>
      </c>
      <c r="F190" s="160" t="s">
        <v>12</v>
      </c>
      <c r="G190" s="160" t="s">
        <v>12</v>
      </c>
      <c r="H190" s="160" t="s">
        <v>12</v>
      </c>
      <c r="I190" s="160" t="s">
        <v>12</v>
      </c>
      <c r="J190" s="160" t="s">
        <v>12</v>
      </c>
      <c r="K190" s="160" t="s">
        <v>62</v>
      </c>
      <c r="L190" s="161">
        <v>1</v>
      </c>
      <c r="M190" s="160" t="s">
        <v>44</v>
      </c>
      <c r="N190" s="170">
        <v>12</v>
      </c>
      <c r="O190" s="162" t="s">
        <v>12</v>
      </c>
      <c r="P190" s="163">
        <v>10</v>
      </c>
      <c r="Q190" s="164" t="s">
        <v>22</v>
      </c>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row>
    <row r="191" spans="1:241" x14ac:dyDescent="0.2">
      <c r="A191" s="159" t="s">
        <v>70</v>
      </c>
      <c r="B191" s="159" t="s">
        <v>419</v>
      </c>
      <c r="C191" s="160" t="s">
        <v>12</v>
      </c>
      <c r="D191" s="160" t="s">
        <v>12</v>
      </c>
      <c r="E191" s="160" t="s">
        <v>12</v>
      </c>
      <c r="F191" s="160" t="s">
        <v>12</v>
      </c>
      <c r="G191" s="160" t="s">
        <v>12</v>
      </c>
      <c r="H191" s="160" t="s">
        <v>12</v>
      </c>
      <c r="I191" s="160" t="s">
        <v>12</v>
      </c>
      <c r="J191" s="160" t="s">
        <v>12</v>
      </c>
      <c r="K191" s="160" t="s">
        <v>86</v>
      </c>
      <c r="L191" s="161">
        <v>1</v>
      </c>
      <c r="M191" s="160" t="s">
        <v>44</v>
      </c>
      <c r="N191" s="170">
        <v>12</v>
      </c>
      <c r="O191" s="162" t="s">
        <v>12</v>
      </c>
      <c r="P191" s="163">
        <v>8</v>
      </c>
      <c r="Q191" s="164" t="s">
        <v>22</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row>
    <row r="192" spans="1:241" x14ac:dyDescent="0.2">
      <c r="A192" s="172" t="s">
        <v>93</v>
      </c>
      <c r="B192" s="172" t="s">
        <v>421</v>
      </c>
      <c r="C192" s="173">
        <v>258</v>
      </c>
      <c r="D192" s="173">
        <v>6.45</v>
      </c>
      <c r="E192" s="173">
        <v>258</v>
      </c>
      <c r="F192" s="173">
        <v>6.45</v>
      </c>
      <c r="G192" s="173">
        <v>550</v>
      </c>
      <c r="H192" s="173">
        <v>13.75</v>
      </c>
      <c r="I192" s="173">
        <v>808</v>
      </c>
      <c r="J192" s="173">
        <v>20.2</v>
      </c>
      <c r="K192" s="174"/>
      <c r="L192" s="175">
        <v>35</v>
      </c>
      <c r="M192" s="174"/>
      <c r="N192" s="176">
        <v>17.73</v>
      </c>
      <c r="O192" s="177">
        <v>62259</v>
      </c>
      <c r="P192" s="173">
        <v>24.137930000000001</v>
      </c>
      <c r="Q192" s="178">
        <v>9</v>
      </c>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row>
    <row r="193" spans="1:241" x14ac:dyDescent="0.2">
      <c r="A193" s="159" t="s">
        <v>93</v>
      </c>
      <c r="B193" s="159" t="s">
        <v>421</v>
      </c>
      <c r="C193" s="160" t="s">
        <v>12</v>
      </c>
      <c r="D193" s="160" t="s">
        <v>12</v>
      </c>
      <c r="E193" s="160" t="s">
        <v>12</v>
      </c>
      <c r="F193" s="160" t="s">
        <v>12</v>
      </c>
      <c r="G193" s="160" t="s">
        <v>12</v>
      </c>
      <c r="H193" s="160" t="s">
        <v>12</v>
      </c>
      <c r="I193" s="160" t="s">
        <v>12</v>
      </c>
      <c r="J193" s="160" t="s">
        <v>12</v>
      </c>
      <c r="K193" s="160" t="s">
        <v>14</v>
      </c>
      <c r="L193" s="161">
        <v>1</v>
      </c>
      <c r="M193" s="160" t="s">
        <v>13</v>
      </c>
      <c r="N193" s="167" t="s">
        <v>12</v>
      </c>
      <c r="O193" s="162">
        <v>81879</v>
      </c>
      <c r="P193" s="163">
        <v>35</v>
      </c>
      <c r="Q193" s="164" t="s">
        <v>15</v>
      </c>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row>
    <row r="194" spans="1:241" x14ac:dyDescent="0.2">
      <c r="A194" s="159" t="s">
        <v>93</v>
      </c>
      <c r="B194" s="159" t="s">
        <v>421</v>
      </c>
      <c r="C194" s="160" t="s">
        <v>12</v>
      </c>
      <c r="D194" s="160" t="s">
        <v>12</v>
      </c>
      <c r="E194" s="160" t="s">
        <v>12</v>
      </c>
      <c r="F194" s="160" t="s">
        <v>12</v>
      </c>
      <c r="G194" s="160" t="s">
        <v>12</v>
      </c>
      <c r="H194" s="160" t="s">
        <v>12</v>
      </c>
      <c r="I194" s="160" t="s">
        <v>12</v>
      </c>
      <c r="J194" s="160" t="s">
        <v>12</v>
      </c>
      <c r="K194" s="160" t="s">
        <v>94</v>
      </c>
      <c r="L194" s="161">
        <v>1</v>
      </c>
      <c r="M194" s="160" t="s">
        <v>51</v>
      </c>
      <c r="N194" s="167" t="s">
        <v>12</v>
      </c>
      <c r="O194" s="162">
        <v>67725</v>
      </c>
      <c r="P194" s="163">
        <v>35</v>
      </c>
      <c r="Q194" s="164" t="s">
        <v>15</v>
      </c>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row>
    <row r="195" spans="1:241" x14ac:dyDescent="0.2">
      <c r="A195" s="159" t="s">
        <v>93</v>
      </c>
      <c r="B195" s="159" t="s">
        <v>421</v>
      </c>
      <c r="C195" s="160" t="s">
        <v>12</v>
      </c>
      <c r="D195" s="160" t="s">
        <v>12</v>
      </c>
      <c r="E195" s="160" t="s">
        <v>12</v>
      </c>
      <c r="F195" s="160" t="s">
        <v>12</v>
      </c>
      <c r="G195" s="160" t="s">
        <v>12</v>
      </c>
      <c r="H195" s="160" t="s">
        <v>12</v>
      </c>
      <c r="I195" s="160" t="s">
        <v>12</v>
      </c>
      <c r="J195" s="160" t="s">
        <v>12</v>
      </c>
      <c r="K195" s="160" t="s">
        <v>95</v>
      </c>
      <c r="L195" s="161">
        <v>1</v>
      </c>
      <c r="M195" s="160" t="s">
        <v>37</v>
      </c>
      <c r="N195" s="167" t="s">
        <v>12</v>
      </c>
      <c r="O195" s="162">
        <v>58369</v>
      </c>
      <c r="P195" s="163">
        <v>35</v>
      </c>
      <c r="Q195" s="164" t="s">
        <v>15</v>
      </c>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row>
    <row r="196" spans="1:241" x14ac:dyDescent="0.2">
      <c r="A196" s="159" t="s">
        <v>93</v>
      </c>
      <c r="B196" s="159" t="s">
        <v>421</v>
      </c>
      <c r="C196" s="160" t="s">
        <v>12</v>
      </c>
      <c r="D196" s="160" t="s">
        <v>12</v>
      </c>
      <c r="E196" s="160" t="s">
        <v>12</v>
      </c>
      <c r="F196" s="160" t="s">
        <v>12</v>
      </c>
      <c r="G196" s="160" t="s">
        <v>12</v>
      </c>
      <c r="H196" s="160" t="s">
        <v>12</v>
      </c>
      <c r="I196" s="160" t="s">
        <v>12</v>
      </c>
      <c r="J196" s="160" t="s">
        <v>12</v>
      </c>
      <c r="K196" s="160" t="s">
        <v>96</v>
      </c>
      <c r="L196" s="161">
        <v>1</v>
      </c>
      <c r="M196" s="160" t="s">
        <v>37</v>
      </c>
      <c r="N196" s="167" t="s">
        <v>12</v>
      </c>
      <c r="O196" s="162">
        <v>57791</v>
      </c>
      <c r="P196" s="163">
        <v>35</v>
      </c>
      <c r="Q196" s="164" t="s">
        <v>15</v>
      </c>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row>
    <row r="197" spans="1:241" x14ac:dyDescent="0.2">
      <c r="A197" s="159" t="s">
        <v>93</v>
      </c>
      <c r="B197" s="159" t="s">
        <v>421</v>
      </c>
      <c r="C197" s="160" t="s">
        <v>12</v>
      </c>
      <c r="D197" s="160" t="s">
        <v>12</v>
      </c>
      <c r="E197" s="160" t="s">
        <v>12</v>
      </c>
      <c r="F197" s="160" t="s">
        <v>12</v>
      </c>
      <c r="G197" s="160" t="s">
        <v>12</v>
      </c>
      <c r="H197" s="160" t="s">
        <v>12</v>
      </c>
      <c r="I197" s="160" t="s">
        <v>12</v>
      </c>
      <c r="J197" s="160" t="s">
        <v>12</v>
      </c>
      <c r="K197" s="160" t="s">
        <v>97</v>
      </c>
      <c r="L197" s="161">
        <v>1</v>
      </c>
      <c r="M197" s="160" t="s">
        <v>37</v>
      </c>
      <c r="N197" s="167" t="s">
        <v>12</v>
      </c>
      <c r="O197" s="162">
        <v>56683</v>
      </c>
      <c r="P197" s="163">
        <v>35</v>
      </c>
      <c r="Q197" s="164" t="s">
        <v>15</v>
      </c>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row>
    <row r="198" spans="1:241" s="11" customFormat="1" x14ac:dyDescent="0.2">
      <c r="A198" s="159" t="s">
        <v>93</v>
      </c>
      <c r="B198" s="159" t="s">
        <v>421</v>
      </c>
      <c r="C198" s="160" t="s">
        <v>12</v>
      </c>
      <c r="D198" s="160" t="s">
        <v>12</v>
      </c>
      <c r="E198" s="160" t="s">
        <v>12</v>
      </c>
      <c r="F198" s="160" t="s">
        <v>12</v>
      </c>
      <c r="G198" s="160" t="s">
        <v>12</v>
      </c>
      <c r="H198" s="160" t="s">
        <v>12</v>
      </c>
      <c r="I198" s="160" t="s">
        <v>12</v>
      </c>
      <c r="J198" s="160" t="s">
        <v>12</v>
      </c>
      <c r="K198" s="160" t="s">
        <v>98</v>
      </c>
      <c r="L198" s="161">
        <v>1</v>
      </c>
      <c r="M198" s="160" t="s">
        <v>37</v>
      </c>
      <c r="N198" s="167" t="s">
        <v>12</v>
      </c>
      <c r="O198" s="162">
        <v>56683</v>
      </c>
      <c r="P198" s="163">
        <v>35</v>
      </c>
      <c r="Q198" s="164" t="s">
        <v>15</v>
      </c>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row>
    <row r="199" spans="1:241" x14ac:dyDescent="0.2">
      <c r="A199" s="159" t="s">
        <v>93</v>
      </c>
      <c r="B199" s="159" t="s">
        <v>421</v>
      </c>
      <c r="C199" s="160" t="s">
        <v>12</v>
      </c>
      <c r="D199" s="160" t="s">
        <v>12</v>
      </c>
      <c r="E199" s="160" t="s">
        <v>12</v>
      </c>
      <c r="F199" s="160" t="s">
        <v>12</v>
      </c>
      <c r="G199" s="160" t="s">
        <v>12</v>
      </c>
      <c r="H199" s="160" t="s">
        <v>12</v>
      </c>
      <c r="I199" s="160" t="s">
        <v>12</v>
      </c>
      <c r="J199" s="160" t="s">
        <v>12</v>
      </c>
      <c r="K199" s="160" t="s">
        <v>99</v>
      </c>
      <c r="L199" s="161">
        <v>1</v>
      </c>
      <c r="M199" s="160" t="s">
        <v>37</v>
      </c>
      <c r="N199" s="167" t="s">
        <v>12</v>
      </c>
      <c r="O199" s="162">
        <v>56683</v>
      </c>
      <c r="P199" s="163">
        <v>35</v>
      </c>
      <c r="Q199" s="164" t="s">
        <v>15</v>
      </c>
      <c r="R199" s="2"/>
      <c r="S199" s="2"/>
      <c r="T199" s="2"/>
      <c r="U199" s="2"/>
      <c r="V199" s="2"/>
      <c r="W199" s="2"/>
      <c r="X199" s="6"/>
      <c r="Y199" s="2"/>
      <c r="Z199" s="2"/>
      <c r="AA199" s="2"/>
      <c r="AB199" s="2"/>
      <c r="AC199" s="2"/>
      <c r="AD199" s="2"/>
      <c r="AE199" s="2"/>
      <c r="AF199" s="2"/>
      <c r="AG199" s="2"/>
      <c r="AH199" s="2"/>
      <c r="AI199" s="2"/>
      <c r="AJ199" s="2"/>
      <c r="AK199" s="2"/>
      <c r="AL199" s="2"/>
      <c r="AM199" s="2"/>
      <c r="AN199" s="2"/>
      <c r="AO199" s="2"/>
      <c r="AP199" s="2"/>
      <c r="AQ199" s="2"/>
      <c r="AR199" s="2"/>
      <c r="AS199" s="2"/>
      <c r="AT199" s="6"/>
      <c r="AU199" s="2"/>
      <c r="AV199" s="2"/>
      <c r="AW199" s="2"/>
      <c r="AX199" s="6"/>
      <c r="AY199" s="2"/>
      <c r="AZ199" s="2"/>
      <c r="BA199" s="2"/>
      <c r="BB199" s="6"/>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6"/>
      <c r="CM199" s="2"/>
      <c r="CN199" s="6"/>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6"/>
      <c r="EB199" s="6"/>
      <c r="EC199" s="2"/>
      <c r="ED199" s="2"/>
      <c r="EE199" s="6"/>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6"/>
      <c r="FI199" s="6"/>
      <c r="FJ199" s="6"/>
      <c r="FK199" s="6"/>
      <c r="FL199" s="6"/>
      <c r="FM199" s="6"/>
      <c r="FN199" s="6"/>
      <c r="FO199" s="6"/>
      <c r="FP199" s="2"/>
      <c r="FQ199" s="2"/>
      <c r="FR199" s="2"/>
      <c r="FS199" s="2"/>
      <c r="FT199" s="16"/>
      <c r="FU199" s="16"/>
      <c r="FV199" s="16"/>
      <c r="FW199" s="16"/>
      <c r="FX199" s="16"/>
      <c r="FY199" s="6"/>
      <c r="FZ199" s="16"/>
      <c r="GA199" s="16"/>
      <c r="GB199" s="16"/>
      <c r="GC199" s="16"/>
      <c r="GD199" s="16"/>
      <c r="GE199" s="16"/>
      <c r="GF199" s="6"/>
      <c r="GG199" s="16"/>
      <c r="GH199" s="16"/>
      <c r="GI199" s="16"/>
      <c r="GJ199" s="16"/>
      <c r="GK199" s="16"/>
      <c r="GL199" s="16"/>
      <c r="GM199" s="16"/>
      <c r="GN199" s="16"/>
      <c r="GO199" s="16"/>
      <c r="GP199" s="16"/>
      <c r="GQ199" s="16"/>
      <c r="GR199" s="16"/>
      <c r="GS199" s="6"/>
      <c r="GT199" s="16"/>
      <c r="GU199" s="16"/>
      <c r="GV199" s="16"/>
      <c r="GW199" s="16"/>
      <c r="GX199" s="16"/>
      <c r="GY199" s="16"/>
      <c r="GZ199" s="16"/>
      <c r="HA199" s="16"/>
      <c r="HB199" s="6"/>
      <c r="HC199" s="16"/>
      <c r="HD199" s="16"/>
      <c r="HE199" s="16"/>
      <c r="HF199" s="16"/>
      <c r="HG199" s="6"/>
      <c r="HH199" s="6"/>
      <c r="HI199" s="6"/>
      <c r="HJ199" s="6"/>
      <c r="HK199" s="6"/>
      <c r="HL199" s="6"/>
      <c r="HM199" s="2"/>
      <c r="HN199" s="2"/>
      <c r="HO199" s="6"/>
      <c r="HP199" s="6"/>
      <c r="HQ199" s="6"/>
      <c r="HR199" s="6"/>
      <c r="HS199" s="2"/>
      <c r="HT199" s="2"/>
      <c r="HU199" s="6"/>
      <c r="HV199" s="6"/>
      <c r="HW199" s="6"/>
      <c r="HX199" s="6"/>
      <c r="HY199" s="6"/>
      <c r="HZ199" s="6"/>
      <c r="IA199" s="6"/>
      <c r="IB199" s="6"/>
      <c r="IC199" s="17"/>
      <c r="ID199" s="6"/>
      <c r="IE199" s="6"/>
      <c r="IF199" s="17"/>
      <c r="IG199" s="6"/>
    </row>
    <row r="200" spans="1:241" x14ac:dyDescent="0.2">
      <c r="A200" s="159" t="s">
        <v>93</v>
      </c>
      <c r="B200" s="159" t="s">
        <v>421</v>
      </c>
      <c r="C200" s="160" t="s">
        <v>12</v>
      </c>
      <c r="D200" s="160" t="s">
        <v>12</v>
      </c>
      <c r="E200" s="160" t="s">
        <v>12</v>
      </c>
      <c r="F200" s="160" t="s">
        <v>12</v>
      </c>
      <c r="G200" s="160" t="s">
        <v>12</v>
      </c>
      <c r="H200" s="160" t="s">
        <v>12</v>
      </c>
      <c r="I200" s="160" t="s">
        <v>12</v>
      </c>
      <c r="J200" s="160" t="s">
        <v>12</v>
      </c>
      <c r="K200" s="160" t="s">
        <v>100</v>
      </c>
      <c r="L200" s="161">
        <v>1</v>
      </c>
      <c r="M200" s="160" t="s">
        <v>16</v>
      </c>
      <c r="N200" s="170">
        <v>27.03</v>
      </c>
      <c r="O200" s="162" t="s">
        <v>12</v>
      </c>
      <c r="P200" s="163">
        <v>12.5</v>
      </c>
      <c r="Q200" s="164" t="s">
        <v>15</v>
      </c>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row>
    <row r="201" spans="1:241" x14ac:dyDescent="0.2">
      <c r="A201" s="159" t="s">
        <v>93</v>
      </c>
      <c r="B201" s="159" t="s">
        <v>421</v>
      </c>
      <c r="C201" s="160" t="s">
        <v>12</v>
      </c>
      <c r="D201" s="160" t="s">
        <v>12</v>
      </c>
      <c r="E201" s="160" t="s">
        <v>12</v>
      </c>
      <c r="F201" s="160" t="s">
        <v>12</v>
      </c>
      <c r="G201" s="160" t="s">
        <v>12</v>
      </c>
      <c r="H201" s="160" t="s">
        <v>12</v>
      </c>
      <c r="I201" s="160" t="s">
        <v>12</v>
      </c>
      <c r="J201" s="160" t="s">
        <v>12</v>
      </c>
      <c r="K201" s="160" t="s">
        <v>101</v>
      </c>
      <c r="L201" s="161">
        <v>1</v>
      </c>
      <c r="M201" s="160" t="s">
        <v>20</v>
      </c>
      <c r="N201" s="170">
        <v>16.86</v>
      </c>
      <c r="O201" s="162" t="s">
        <v>12</v>
      </c>
      <c r="P201" s="163">
        <v>19.5</v>
      </c>
      <c r="Q201" s="164" t="s">
        <v>15</v>
      </c>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row>
    <row r="202" spans="1:241" x14ac:dyDescent="0.2">
      <c r="A202" s="159" t="s">
        <v>93</v>
      </c>
      <c r="B202" s="159" t="s">
        <v>421</v>
      </c>
      <c r="C202" s="160" t="s">
        <v>12</v>
      </c>
      <c r="D202" s="160" t="s">
        <v>12</v>
      </c>
      <c r="E202" s="160" t="s">
        <v>12</v>
      </c>
      <c r="F202" s="160" t="s">
        <v>12</v>
      </c>
      <c r="G202" s="160" t="s">
        <v>12</v>
      </c>
      <c r="H202" s="160" t="s">
        <v>12</v>
      </c>
      <c r="I202" s="160" t="s">
        <v>12</v>
      </c>
      <c r="J202" s="160" t="s">
        <v>12</v>
      </c>
      <c r="K202" s="160" t="s">
        <v>89</v>
      </c>
      <c r="L202" s="161">
        <v>1</v>
      </c>
      <c r="M202" s="160" t="s">
        <v>37</v>
      </c>
      <c r="N202" s="170">
        <v>22.97</v>
      </c>
      <c r="O202" s="162" t="s">
        <v>12</v>
      </c>
      <c r="P202" s="163">
        <v>35</v>
      </c>
      <c r="Q202" s="164" t="s">
        <v>22</v>
      </c>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row>
    <row r="203" spans="1:241" s="11" customFormat="1" x14ac:dyDescent="0.2">
      <c r="A203" s="159" t="s">
        <v>93</v>
      </c>
      <c r="B203" s="159" t="s">
        <v>421</v>
      </c>
      <c r="C203" s="160" t="s">
        <v>12</v>
      </c>
      <c r="D203" s="160" t="s">
        <v>12</v>
      </c>
      <c r="E203" s="160" t="s">
        <v>12</v>
      </c>
      <c r="F203" s="160" t="s">
        <v>12</v>
      </c>
      <c r="G203" s="160" t="s">
        <v>12</v>
      </c>
      <c r="H203" s="160" t="s">
        <v>12</v>
      </c>
      <c r="I203" s="160" t="s">
        <v>12</v>
      </c>
      <c r="J203" s="160" t="s">
        <v>12</v>
      </c>
      <c r="K203" s="160" t="s">
        <v>40</v>
      </c>
      <c r="L203" s="161">
        <v>1</v>
      </c>
      <c r="M203" s="160" t="s">
        <v>26</v>
      </c>
      <c r="N203" s="170">
        <v>23.85</v>
      </c>
      <c r="O203" s="162" t="s">
        <v>12</v>
      </c>
      <c r="P203" s="163">
        <v>35</v>
      </c>
      <c r="Q203" s="164" t="s">
        <v>22</v>
      </c>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row>
    <row r="204" spans="1:241" x14ac:dyDescent="0.2">
      <c r="A204" s="159" t="s">
        <v>93</v>
      </c>
      <c r="B204" s="159" t="s">
        <v>421</v>
      </c>
      <c r="C204" s="160" t="s">
        <v>12</v>
      </c>
      <c r="D204" s="160" t="s">
        <v>12</v>
      </c>
      <c r="E204" s="160" t="s">
        <v>12</v>
      </c>
      <c r="F204" s="160" t="s">
        <v>12</v>
      </c>
      <c r="G204" s="160" t="s">
        <v>12</v>
      </c>
      <c r="H204" s="160" t="s">
        <v>12</v>
      </c>
      <c r="I204" s="160" t="s">
        <v>12</v>
      </c>
      <c r="J204" s="160" t="s">
        <v>12</v>
      </c>
      <c r="K204" s="160" t="s">
        <v>102</v>
      </c>
      <c r="L204" s="161">
        <v>1</v>
      </c>
      <c r="M204" s="160" t="s">
        <v>20</v>
      </c>
      <c r="N204" s="170">
        <v>19.690000000000001</v>
      </c>
      <c r="O204" s="162" t="s">
        <v>12</v>
      </c>
      <c r="P204" s="163">
        <v>35</v>
      </c>
      <c r="Q204" s="164" t="s">
        <v>22</v>
      </c>
      <c r="R204" s="2"/>
      <c r="S204" s="2"/>
      <c r="T204" s="2"/>
      <c r="U204" s="2"/>
      <c r="V204" s="2"/>
      <c r="W204" s="2"/>
      <c r="X204" s="6"/>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6"/>
      <c r="CM204" s="2"/>
      <c r="CN204" s="6"/>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6"/>
      <c r="EB204" s="6"/>
      <c r="EC204" s="2"/>
      <c r="ED204" s="2"/>
      <c r="EE204" s="6"/>
      <c r="EF204" s="2"/>
      <c r="EG204" s="2"/>
      <c r="EH204" s="2"/>
      <c r="EI204" s="2"/>
      <c r="EJ204" s="2"/>
      <c r="EK204" s="2"/>
      <c r="EL204" s="2"/>
      <c r="EM204" s="2"/>
      <c r="EN204" s="6"/>
      <c r="EO204" s="6"/>
      <c r="EP204" s="6"/>
      <c r="EQ204" s="6"/>
      <c r="ER204" s="6"/>
      <c r="ES204" s="6"/>
      <c r="ET204" s="6"/>
      <c r="EU204" s="6"/>
      <c r="EV204" s="6"/>
      <c r="EW204" s="6"/>
      <c r="EX204" s="6"/>
      <c r="EY204" s="6"/>
      <c r="EZ204" s="6"/>
      <c r="FA204" s="6"/>
      <c r="FB204" s="6"/>
      <c r="FC204" s="6"/>
      <c r="FD204" s="6"/>
      <c r="FE204" s="6"/>
      <c r="FF204" s="6"/>
      <c r="FG204" s="6"/>
      <c r="FH204" s="2"/>
      <c r="FI204" s="2"/>
      <c r="FJ204" s="2"/>
      <c r="FK204" s="2"/>
      <c r="FL204" s="2"/>
      <c r="FM204" s="2"/>
      <c r="FN204" s="2"/>
      <c r="FO204" s="2"/>
      <c r="FP204" s="2"/>
      <c r="FQ204" s="2"/>
      <c r="FR204" s="2"/>
      <c r="FS204" s="2"/>
      <c r="FT204" s="16"/>
      <c r="FU204" s="16"/>
      <c r="FV204" s="16"/>
      <c r="FW204" s="16"/>
      <c r="FX204" s="16"/>
      <c r="FY204" s="6"/>
      <c r="FZ204" s="16"/>
      <c r="GA204" s="16"/>
      <c r="GB204" s="16"/>
      <c r="GC204" s="16"/>
      <c r="GD204" s="16"/>
      <c r="GE204" s="16"/>
      <c r="GF204" s="6"/>
      <c r="GG204" s="16"/>
      <c r="GH204" s="16"/>
      <c r="GI204" s="16"/>
      <c r="GJ204" s="16"/>
      <c r="GK204" s="16"/>
      <c r="GL204" s="16"/>
      <c r="GM204" s="16"/>
      <c r="GN204" s="16"/>
      <c r="GO204" s="16"/>
      <c r="GP204" s="16"/>
      <c r="GQ204" s="16"/>
      <c r="GR204" s="16"/>
      <c r="GS204" s="6"/>
      <c r="GT204" s="16"/>
      <c r="GU204" s="16"/>
      <c r="GV204" s="16"/>
      <c r="GW204" s="16"/>
      <c r="GX204" s="16"/>
      <c r="GY204" s="16"/>
      <c r="GZ204" s="16"/>
      <c r="HA204" s="16"/>
      <c r="HB204" s="6"/>
      <c r="HC204" s="16"/>
      <c r="HD204" s="16"/>
      <c r="HE204" s="16"/>
      <c r="HF204" s="16"/>
      <c r="HG204" s="6"/>
      <c r="HH204" s="6"/>
      <c r="HI204" s="6"/>
      <c r="HJ204" s="6"/>
      <c r="HK204" s="6"/>
      <c r="HL204" s="6"/>
      <c r="HM204" s="2"/>
      <c r="HN204" s="2"/>
      <c r="HO204" s="6"/>
      <c r="HP204" s="6"/>
      <c r="HQ204" s="6"/>
      <c r="HR204" s="6"/>
      <c r="HS204" s="2"/>
      <c r="HT204" s="2"/>
      <c r="HU204" s="6"/>
      <c r="HV204" s="6"/>
      <c r="HW204" s="6"/>
      <c r="HX204" s="6"/>
      <c r="HY204" s="6"/>
      <c r="HZ204" s="6"/>
      <c r="IA204" s="6"/>
      <c r="IB204" s="6"/>
      <c r="IC204" s="17"/>
      <c r="ID204" s="6"/>
      <c r="IE204" s="6"/>
      <c r="IF204" s="17"/>
      <c r="IG204" s="6"/>
    </row>
    <row r="205" spans="1:241" x14ac:dyDescent="0.2">
      <c r="A205" s="159" t="s">
        <v>93</v>
      </c>
      <c r="B205" s="159" t="s">
        <v>421</v>
      </c>
      <c r="C205" s="160" t="s">
        <v>12</v>
      </c>
      <c r="D205" s="160" t="s">
        <v>12</v>
      </c>
      <c r="E205" s="160" t="s">
        <v>12</v>
      </c>
      <c r="F205" s="160" t="s">
        <v>12</v>
      </c>
      <c r="G205" s="160" t="s">
        <v>12</v>
      </c>
      <c r="H205" s="160" t="s">
        <v>12</v>
      </c>
      <c r="I205" s="160" t="s">
        <v>12</v>
      </c>
      <c r="J205" s="160" t="s">
        <v>12</v>
      </c>
      <c r="K205" s="160" t="s">
        <v>103</v>
      </c>
      <c r="L205" s="161">
        <v>1</v>
      </c>
      <c r="M205" s="160" t="s">
        <v>20</v>
      </c>
      <c r="N205" s="170">
        <v>17.79</v>
      </c>
      <c r="O205" s="162" t="s">
        <v>12</v>
      </c>
      <c r="P205" s="163">
        <v>19.5</v>
      </c>
      <c r="Q205" s="164" t="s">
        <v>22</v>
      </c>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row>
    <row r="206" spans="1:241" x14ac:dyDescent="0.2">
      <c r="A206" s="159" t="s">
        <v>93</v>
      </c>
      <c r="B206" s="159" t="s">
        <v>421</v>
      </c>
      <c r="C206" s="160" t="s">
        <v>12</v>
      </c>
      <c r="D206" s="160" t="s">
        <v>12</v>
      </c>
      <c r="E206" s="160" t="s">
        <v>12</v>
      </c>
      <c r="F206" s="160" t="s">
        <v>12</v>
      </c>
      <c r="G206" s="160" t="s">
        <v>12</v>
      </c>
      <c r="H206" s="160" t="s">
        <v>12</v>
      </c>
      <c r="I206" s="160" t="s">
        <v>12</v>
      </c>
      <c r="J206" s="160" t="s">
        <v>12</v>
      </c>
      <c r="K206" s="160" t="s">
        <v>103</v>
      </c>
      <c r="L206" s="161">
        <v>1</v>
      </c>
      <c r="M206" s="160" t="s">
        <v>20</v>
      </c>
      <c r="N206" s="170">
        <v>16.86</v>
      </c>
      <c r="O206" s="162" t="s">
        <v>12</v>
      </c>
      <c r="P206" s="163">
        <v>19.5</v>
      </c>
      <c r="Q206" s="164" t="s">
        <v>22</v>
      </c>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row>
    <row r="207" spans="1:241" x14ac:dyDescent="0.2">
      <c r="A207" s="159" t="s">
        <v>93</v>
      </c>
      <c r="B207" s="159" t="s">
        <v>421</v>
      </c>
      <c r="C207" s="160" t="s">
        <v>12</v>
      </c>
      <c r="D207" s="160" t="s">
        <v>12</v>
      </c>
      <c r="E207" s="160" t="s">
        <v>12</v>
      </c>
      <c r="F207" s="160" t="s">
        <v>12</v>
      </c>
      <c r="G207" s="160" t="s">
        <v>12</v>
      </c>
      <c r="H207" s="160" t="s">
        <v>12</v>
      </c>
      <c r="I207" s="160" t="s">
        <v>12</v>
      </c>
      <c r="J207" s="160" t="s">
        <v>12</v>
      </c>
      <c r="K207" s="160" t="s">
        <v>104</v>
      </c>
      <c r="L207" s="161">
        <v>1</v>
      </c>
      <c r="M207" s="160" t="s">
        <v>20</v>
      </c>
      <c r="N207" s="170">
        <v>17.62</v>
      </c>
      <c r="O207" s="162" t="s">
        <v>12</v>
      </c>
      <c r="P207" s="163">
        <v>19.5</v>
      </c>
      <c r="Q207" s="164" t="s">
        <v>22</v>
      </c>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row>
    <row r="208" spans="1:241" x14ac:dyDescent="0.2">
      <c r="A208" s="159" t="s">
        <v>93</v>
      </c>
      <c r="B208" s="159" t="s">
        <v>421</v>
      </c>
      <c r="C208" s="160" t="s">
        <v>12</v>
      </c>
      <c r="D208" s="160" t="s">
        <v>12</v>
      </c>
      <c r="E208" s="160" t="s">
        <v>12</v>
      </c>
      <c r="F208" s="160" t="s">
        <v>12</v>
      </c>
      <c r="G208" s="160" t="s">
        <v>12</v>
      </c>
      <c r="H208" s="160" t="s">
        <v>12</v>
      </c>
      <c r="I208" s="160" t="s">
        <v>12</v>
      </c>
      <c r="J208" s="160" t="s">
        <v>12</v>
      </c>
      <c r="K208" s="160" t="s">
        <v>104</v>
      </c>
      <c r="L208" s="161">
        <v>2</v>
      </c>
      <c r="M208" s="160" t="s">
        <v>20</v>
      </c>
      <c r="N208" s="170">
        <v>16.86</v>
      </c>
      <c r="O208" s="162" t="s">
        <v>12</v>
      </c>
      <c r="P208" s="163">
        <v>19.5</v>
      </c>
      <c r="Q208" s="164" t="s">
        <v>22</v>
      </c>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row>
    <row r="209" spans="1:241" x14ac:dyDescent="0.2">
      <c r="A209" s="159" t="s">
        <v>93</v>
      </c>
      <c r="B209" s="159" t="s">
        <v>421</v>
      </c>
      <c r="C209" s="160" t="s">
        <v>12</v>
      </c>
      <c r="D209" s="160" t="s">
        <v>12</v>
      </c>
      <c r="E209" s="160" t="s">
        <v>12</v>
      </c>
      <c r="F209" s="160" t="s">
        <v>12</v>
      </c>
      <c r="G209" s="160" t="s">
        <v>12</v>
      </c>
      <c r="H209" s="160" t="s">
        <v>12</v>
      </c>
      <c r="I209" s="160" t="s">
        <v>12</v>
      </c>
      <c r="J209" s="160" t="s">
        <v>12</v>
      </c>
      <c r="K209" s="160" t="s">
        <v>104</v>
      </c>
      <c r="L209" s="161">
        <v>1</v>
      </c>
      <c r="M209" s="160" t="s">
        <v>20</v>
      </c>
      <c r="N209" s="170">
        <v>16.86</v>
      </c>
      <c r="O209" s="162" t="s">
        <v>12</v>
      </c>
      <c r="P209" s="163">
        <v>12</v>
      </c>
      <c r="Q209" s="164" t="s">
        <v>22</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row>
    <row r="210" spans="1:241" x14ac:dyDescent="0.2">
      <c r="A210" s="159" t="s">
        <v>93</v>
      </c>
      <c r="B210" s="159" t="s">
        <v>421</v>
      </c>
      <c r="C210" s="160" t="s">
        <v>12</v>
      </c>
      <c r="D210" s="160" t="s">
        <v>12</v>
      </c>
      <c r="E210" s="160" t="s">
        <v>12</v>
      </c>
      <c r="F210" s="160" t="s">
        <v>12</v>
      </c>
      <c r="G210" s="160" t="s">
        <v>12</v>
      </c>
      <c r="H210" s="160" t="s">
        <v>12</v>
      </c>
      <c r="I210" s="160" t="s">
        <v>12</v>
      </c>
      <c r="J210" s="160" t="s">
        <v>12</v>
      </c>
      <c r="K210" s="160" t="s">
        <v>105</v>
      </c>
      <c r="L210" s="161">
        <v>1</v>
      </c>
      <c r="M210" s="160" t="s">
        <v>28</v>
      </c>
      <c r="N210" s="170">
        <v>16.86</v>
      </c>
      <c r="O210" s="162" t="s">
        <v>12</v>
      </c>
      <c r="P210" s="163">
        <v>19.5</v>
      </c>
      <c r="Q210" s="164" t="s">
        <v>22</v>
      </c>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row>
    <row r="211" spans="1:241" x14ac:dyDescent="0.2">
      <c r="A211" s="159" t="s">
        <v>93</v>
      </c>
      <c r="B211" s="159" t="s">
        <v>421</v>
      </c>
      <c r="C211" s="160" t="s">
        <v>12</v>
      </c>
      <c r="D211" s="160" t="s">
        <v>12</v>
      </c>
      <c r="E211" s="160" t="s">
        <v>12</v>
      </c>
      <c r="F211" s="160" t="s">
        <v>12</v>
      </c>
      <c r="G211" s="160" t="s">
        <v>12</v>
      </c>
      <c r="H211" s="160" t="s">
        <v>12</v>
      </c>
      <c r="I211" s="160" t="s">
        <v>12</v>
      </c>
      <c r="J211" s="160" t="s">
        <v>12</v>
      </c>
      <c r="K211" s="160" t="s">
        <v>105</v>
      </c>
      <c r="L211" s="161">
        <v>4</v>
      </c>
      <c r="M211" s="160" t="s">
        <v>28</v>
      </c>
      <c r="N211" s="170">
        <v>15.71</v>
      </c>
      <c r="O211" s="162" t="s">
        <v>12</v>
      </c>
      <c r="P211" s="163">
        <v>19.5</v>
      </c>
      <c r="Q211" s="164" t="s">
        <v>22</v>
      </c>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row>
    <row r="212" spans="1:241" x14ac:dyDescent="0.2">
      <c r="A212" s="159" t="s">
        <v>93</v>
      </c>
      <c r="B212" s="159" t="s">
        <v>421</v>
      </c>
      <c r="C212" s="160" t="s">
        <v>12</v>
      </c>
      <c r="D212" s="160" t="s">
        <v>12</v>
      </c>
      <c r="E212" s="160" t="s">
        <v>12</v>
      </c>
      <c r="F212" s="160" t="s">
        <v>12</v>
      </c>
      <c r="G212" s="160" t="s">
        <v>12</v>
      </c>
      <c r="H212" s="160" t="s">
        <v>12</v>
      </c>
      <c r="I212" s="160" t="s">
        <v>12</v>
      </c>
      <c r="J212" s="160" t="s">
        <v>12</v>
      </c>
      <c r="K212" s="160" t="s">
        <v>105</v>
      </c>
      <c r="L212" s="161">
        <v>1</v>
      </c>
      <c r="M212" s="160" t="s">
        <v>28</v>
      </c>
      <c r="N212" s="170">
        <v>16.53</v>
      </c>
      <c r="O212" s="162" t="s">
        <v>12</v>
      </c>
      <c r="P212" s="163">
        <v>16.5</v>
      </c>
      <c r="Q212" s="164" t="s">
        <v>22</v>
      </c>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row>
    <row r="213" spans="1:241" x14ac:dyDescent="0.2">
      <c r="A213" s="159" t="s">
        <v>93</v>
      </c>
      <c r="B213" s="159" t="s">
        <v>421</v>
      </c>
      <c r="C213" s="160" t="s">
        <v>12</v>
      </c>
      <c r="D213" s="160" t="s">
        <v>12</v>
      </c>
      <c r="E213" s="160" t="s">
        <v>12</v>
      </c>
      <c r="F213" s="160" t="s">
        <v>12</v>
      </c>
      <c r="G213" s="160" t="s">
        <v>12</v>
      </c>
      <c r="H213" s="160" t="s">
        <v>12</v>
      </c>
      <c r="I213" s="160" t="s">
        <v>12</v>
      </c>
      <c r="J213" s="160" t="s">
        <v>12</v>
      </c>
      <c r="K213" s="160" t="s">
        <v>105</v>
      </c>
      <c r="L213" s="161">
        <v>1</v>
      </c>
      <c r="M213" s="160" t="s">
        <v>28</v>
      </c>
      <c r="N213" s="170">
        <v>15.71</v>
      </c>
      <c r="O213" s="162" t="s">
        <v>12</v>
      </c>
      <c r="P213" s="163">
        <v>16.5</v>
      </c>
      <c r="Q213" s="164" t="s">
        <v>22</v>
      </c>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row>
    <row r="214" spans="1:241" x14ac:dyDescent="0.2">
      <c r="A214" s="159" t="s">
        <v>93</v>
      </c>
      <c r="B214" s="159" t="s">
        <v>421</v>
      </c>
      <c r="C214" s="160" t="s">
        <v>12</v>
      </c>
      <c r="D214" s="160" t="s">
        <v>12</v>
      </c>
      <c r="E214" s="160" t="s">
        <v>12</v>
      </c>
      <c r="F214" s="160" t="s">
        <v>12</v>
      </c>
      <c r="G214" s="160" t="s">
        <v>12</v>
      </c>
      <c r="H214" s="160" t="s">
        <v>12</v>
      </c>
      <c r="I214" s="160" t="s">
        <v>12</v>
      </c>
      <c r="J214" s="160" t="s">
        <v>12</v>
      </c>
      <c r="K214" s="160" t="s">
        <v>106</v>
      </c>
      <c r="L214" s="161">
        <v>1</v>
      </c>
      <c r="M214" s="160" t="s">
        <v>28</v>
      </c>
      <c r="N214" s="170">
        <v>16.53</v>
      </c>
      <c r="O214" s="162" t="s">
        <v>12</v>
      </c>
      <c r="P214" s="163">
        <v>19.5</v>
      </c>
      <c r="Q214" s="164" t="s">
        <v>22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row>
    <row r="215" spans="1:241" x14ac:dyDescent="0.2">
      <c r="A215" s="159" t="s">
        <v>93</v>
      </c>
      <c r="B215" s="159" t="s">
        <v>421</v>
      </c>
      <c r="C215" s="160" t="s">
        <v>12</v>
      </c>
      <c r="D215" s="160" t="s">
        <v>12</v>
      </c>
      <c r="E215" s="160" t="s">
        <v>12</v>
      </c>
      <c r="F215" s="160" t="s">
        <v>12</v>
      </c>
      <c r="G215" s="160" t="s">
        <v>12</v>
      </c>
      <c r="H215" s="160" t="s">
        <v>12</v>
      </c>
      <c r="I215" s="160" t="s">
        <v>12</v>
      </c>
      <c r="J215" s="160" t="s">
        <v>12</v>
      </c>
      <c r="K215" s="160" t="s">
        <v>106</v>
      </c>
      <c r="L215" s="161">
        <v>1</v>
      </c>
      <c r="M215" s="160" t="s">
        <v>28</v>
      </c>
      <c r="N215" s="170">
        <v>15.71</v>
      </c>
      <c r="O215" s="162" t="s">
        <v>12</v>
      </c>
      <c r="P215" s="163">
        <v>19.5</v>
      </c>
      <c r="Q215" s="164" t="s">
        <v>22</v>
      </c>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row>
    <row r="216" spans="1:241" x14ac:dyDescent="0.2">
      <c r="A216" s="159" t="s">
        <v>93</v>
      </c>
      <c r="B216" s="159" t="s">
        <v>421</v>
      </c>
      <c r="C216" s="160" t="s">
        <v>12</v>
      </c>
      <c r="D216" s="160" t="s">
        <v>12</v>
      </c>
      <c r="E216" s="160" t="s">
        <v>12</v>
      </c>
      <c r="F216" s="160" t="s">
        <v>12</v>
      </c>
      <c r="G216" s="160" t="s">
        <v>12</v>
      </c>
      <c r="H216" s="160" t="s">
        <v>12</v>
      </c>
      <c r="I216" s="160" t="s">
        <v>12</v>
      </c>
      <c r="J216" s="160" t="s">
        <v>12</v>
      </c>
      <c r="K216" s="160" t="s">
        <v>107</v>
      </c>
      <c r="L216" s="161">
        <v>1</v>
      </c>
      <c r="M216" s="160" t="s">
        <v>44</v>
      </c>
      <c r="N216" s="170">
        <v>11.49</v>
      </c>
      <c r="O216" s="162" t="s">
        <v>12</v>
      </c>
      <c r="P216" s="163">
        <v>15</v>
      </c>
      <c r="Q216" s="164" t="s">
        <v>22</v>
      </c>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row>
    <row r="217" spans="1:241" x14ac:dyDescent="0.2">
      <c r="A217" s="159" t="s">
        <v>93</v>
      </c>
      <c r="B217" s="159" t="s">
        <v>421</v>
      </c>
      <c r="C217" s="160" t="s">
        <v>12</v>
      </c>
      <c r="D217" s="160" t="s">
        <v>12</v>
      </c>
      <c r="E217" s="160" t="s">
        <v>12</v>
      </c>
      <c r="F217" s="160" t="s">
        <v>12</v>
      </c>
      <c r="G217" s="160" t="s">
        <v>12</v>
      </c>
      <c r="H217" s="160" t="s">
        <v>12</v>
      </c>
      <c r="I217" s="160" t="s">
        <v>12</v>
      </c>
      <c r="J217" s="160" t="s">
        <v>12</v>
      </c>
      <c r="K217" s="160" t="s">
        <v>107</v>
      </c>
      <c r="L217" s="161">
        <v>3</v>
      </c>
      <c r="M217" s="160" t="s">
        <v>44</v>
      </c>
      <c r="N217" s="170">
        <v>10.71</v>
      </c>
      <c r="O217" s="162" t="s">
        <v>12</v>
      </c>
      <c r="P217" s="163">
        <v>15</v>
      </c>
      <c r="Q217" s="164" t="s">
        <v>22</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row>
    <row r="218" spans="1:241" x14ac:dyDescent="0.2">
      <c r="A218" s="159" t="s">
        <v>93</v>
      </c>
      <c r="B218" s="159" t="s">
        <v>421</v>
      </c>
      <c r="C218" s="160" t="s">
        <v>12</v>
      </c>
      <c r="D218" s="160" t="s">
        <v>12</v>
      </c>
      <c r="E218" s="160" t="s">
        <v>12</v>
      </c>
      <c r="F218" s="160" t="s">
        <v>12</v>
      </c>
      <c r="G218" s="160" t="s">
        <v>12</v>
      </c>
      <c r="H218" s="160" t="s">
        <v>12</v>
      </c>
      <c r="I218" s="160" t="s">
        <v>12</v>
      </c>
      <c r="J218" s="160" t="s">
        <v>12</v>
      </c>
      <c r="K218" s="160" t="s">
        <v>108</v>
      </c>
      <c r="L218" s="161">
        <v>1</v>
      </c>
      <c r="M218" s="160" t="s">
        <v>23</v>
      </c>
      <c r="N218" s="170">
        <v>22.45</v>
      </c>
      <c r="O218" s="162" t="s">
        <v>12</v>
      </c>
      <c r="P218" s="163">
        <v>40</v>
      </c>
      <c r="Q218" s="164" t="s">
        <v>22</v>
      </c>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row>
    <row r="219" spans="1:241" x14ac:dyDescent="0.2">
      <c r="A219" s="159" t="s">
        <v>93</v>
      </c>
      <c r="B219" s="159" t="s">
        <v>421</v>
      </c>
      <c r="C219" s="160" t="s">
        <v>12</v>
      </c>
      <c r="D219" s="160" t="s">
        <v>12</v>
      </c>
      <c r="E219" s="160" t="s">
        <v>12</v>
      </c>
      <c r="F219" s="160" t="s">
        <v>12</v>
      </c>
      <c r="G219" s="160" t="s">
        <v>12</v>
      </c>
      <c r="H219" s="160" t="s">
        <v>12</v>
      </c>
      <c r="I219" s="160" t="s">
        <v>12</v>
      </c>
      <c r="J219" s="160" t="s">
        <v>12</v>
      </c>
      <c r="K219" s="160" t="s">
        <v>109</v>
      </c>
      <c r="L219" s="161">
        <v>1</v>
      </c>
      <c r="M219" s="160" t="s">
        <v>23</v>
      </c>
      <c r="N219" s="170">
        <v>17.399999999999999</v>
      </c>
      <c r="O219" s="162" t="s">
        <v>12</v>
      </c>
      <c r="P219" s="163">
        <v>19.5</v>
      </c>
      <c r="Q219" s="164" t="s">
        <v>22</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row>
    <row r="220" spans="1:241" x14ac:dyDescent="0.2">
      <c r="A220" s="159" t="s">
        <v>93</v>
      </c>
      <c r="B220" s="159" t="s">
        <v>421</v>
      </c>
      <c r="C220" s="160" t="s">
        <v>12</v>
      </c>
      <c r="D220" s="160" t="s">
        <v>12</v>
      </c>
      <c r="E220" s="160" t="s">
        <v>12</v>
      </c>
      <c r="F220" s="160" t="s">
        <v>12</v>
      </c>
      <c r="G220" s="160" t="s">
        <v>12</v>
      </c>
      <c r="H220" s="160" t="s">
        <v>12</v>
      </c>
      <c r="I220" s="160" t="s">
        <v>12</v>
      </c>
      <c r="J220" s="160" t="s">
        <v>12</v>
      </c>
      <c r="K220" s="160" t="s">
        <v>110</v>
      </c>
      <c r="L220" s="161">
        <v>1</v>
      </c>
      <c r="M220" s="160" t="s">
        <v>23</v>
      </c>
      <c r="N220" s="170">
        <v>16.989999999999998</v>
      </c>
      <c r="O220" s="162" t="s">
        <v>12</v>
      </c>
      <c r="P220" s="163">
        <v>19.5</v>
      </c>
      <c r="Q220" s="164" t="s">
        <v>22</v>
      </c>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row>
    <row r="221" spans="1:241" s="11" customFormat="1" x14ac:dyDescent="0.2">
      <c r="A221" s="159" t="s">
        <v>93</v>
      </c>
      <c r="B221" s="159" t="s">
        <v>421</v>
      </c>
      <c r="C221" s="160" t="s">
        <v>12</v>
      </c>
      <c r="D221" s="160" t="s">
        <v>12</v>
      </c>
      <c r="E221" s="160" t="s">
        <v>12</v>
      </c>
      <c r="F221" s="160" t="s">
        <v>12</v>
      </c>
      <c r="G221" s="160" t="s">
        <v>12</v>
      </c>
      <c r="H221" s="160" t="s">
        <v>12</v>
      </c>
      <c r="I221" s="160" t="s">
        <v>12</v>
      </c>
      <c r="J221" s="160" t="s">
        <v>12</v>
      </c>
      <c r="K221" s="160" t="s">
        <v>110</v>
      </c>
      <c r="L221" s="161">
        <v>1</v>
      </c>
      <c r="M221" s="160" t="s">
        <v>23</v>
      </c>
      <c r="N221" s="170">
        <v>17.579999999999998</v>
      </c>
      <c r="O221" s="162" t="s">
        <v>12</v>
      </c>
      <c r="P221" s="163">
        <v>8</v>
      </c>
      <c r="Q221" s="164" t="s">
        <v>22</v>
      </c>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row>
    <row r="222" spans="1:241" x14ac:dyDescent="0.2">
      <c r="A222" s="172" t="s">
        <v>112</v>
      </c>
      <c r="B222" s="172" t="s">
        <v>423</v>
      </c>
      <c r="C222" s="173">
        <v>157</v>
      </c>
      <c r="D222" s="173">
        <v>3.93</v>
      </c>
      <c r="E222" s="173">
        <v>185</v>
      </c>
      <c r="F222" s="173">
        <v>4.63</v>
      </c>
      <c r="G222" s="173">
        <v>188</v>
      </c>
      <c r="H222" s="173">
        <v>4.7</v>
      </c>
      <c r="I222" s="173">
        <v>373</v>
      </c>
      <c r="J222" s="173">
        <v>9.33</v>
      </c>
      <c r="K222" s="174"/>
      <c r="L222" s="175">
        <v>18</v>
      </c>
      <c r="M222" s="174"/>
      <c r="N222" s="176">
        <v>21.605879999999999</v>
      </c>
      <c r="O222" s="179" t="s">
        <v>12</v>
      </c>
      <c r="P222" s="173">
        <v>21</v>
      </c>
      <c r="Q222" s="178">
        <v>7</v>
      </c>
      <c r="R222" s="2"/>
      <c r="S222" s="2"/>
      <c r="T222" s="2"/>
      <c r="U222" s="2"/>
      <c r="V222" s="2"/>
      <c r="W222" s="2"/>
      <c r="X222" s="6"/>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6"/>
      <c r="CM222" s="2"/>
      <c r="CN222" s="6"/>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6"/>
      <c r="EB222" s="6"/>
      <c r="EC222" s="2"/>
      <c r="ED222" s="2"/>
      <c r="EE222" s="6"/>
      <c r="EF222" s="2"/>
      <c r="EG222" s="2"/>
      <c r="EH222" s="2"/>
      <c r="EI222" s="2"/>
      <c r="EJ222" s="2"/>
      <c r="EK222" s="2"/>
      <c r="EL222" s="2"/>
      <c r="EM222" s="2"/>
      <c r="EN222" s="2"/>
      <c r="EO222" s="2"/>
      <c r="EP222" s="2"/>
      <c r="EQ222" s="2"/>
      <c r="ER222" s="2"/>
      <c r="ES222" s="2"/>
      <c r="ET222" s="2"/>
      <c r="EU222" s="2"/>
      <c r="EV222" s="2"/>
      <c r="EW222" s="2"/>
      <c r="EX222" s="6"/>
      <c r="EY222" s="6"/>
      <c r="EZ222" s="6"/>
      <c r="FA222" s="6"/>
      <c r="FB222" s="6"/>
      <c r="FC222" s="6"/>
      <c r="FD222" s="6"/>
      <c r="FE222" s="6"/>
      <c r="FF222" s="6"/>
      <c r="FG222" s="6"/>
      <c r="FH222" s="2"/>
      <c r="FI222" s="2"/>
      <c r="FJ222" s="2"/>
      <c r="FK222" s="2"/>
      <c r="FL222" s="2"/>
      <c r="FM222" s="2"/>
      <c r="FN222" s="2"/>
      <c r="FO222" s="2"/>
      <c r="FP222" s="2"/>
      <c r="FQ222" s="2"/>
      <c r="FR222" s="2"/>
      <c r="FS222" s="6"/>
      <c r="FT222" s="16"/>
      <c r="FU222" s="16"/>
      <c r="FV222" s="16"/>
      <c r="FW222" s="16"/>
      <c r="FX222" s="16"/>
      <c r="FY222" s="6"/>
      <c r="FZ222" s="16"/>
      <c r="GA222" s="16"/>
      <c r="GB222" s="16"/>
      <c r="GC222" s="16"/>
      <c r="GD222" s="16"/>
      <c r="GE222" s="16"/>
      <c r="GF222" s="6"/>
      <c r="GG222" s="16"/>
      <c r="GH222" s="16"/>
      <c r="GI222" s="16"/>
      <c r="GJ222" s="16"/>
      <c r="GK222" s="16"/>
      <c r="GL222" s="16"/>
      <c r="GM222" s="16"/>
      <c r="GN222" s="16"/>
      <c r="GO222" s="16"/>
      <c r="GP222" s="16"/>
      <c r="GQ222" s="16"/>
      <c r="GR222" s="16"/>
      <c r="GS222" s="6"/>
      <c r="GT222" s="16"/>
      <c r="GU222" s="16"/>
      <c r="GV222" s="16"/>
      <c r="GW222" s="16"/>
      <c r="GX222" s="16"/>
      <c r="GY222" s="16"/>
      <c r="GZ222" s="16"/>
      <c r="HA222" s="16"/>
      <c r="HB222" s="6"/>
      <c r="HC222" s="16"/>
      <c r="HD222" s="16"/>
      <c r="HE222" s="16"/>
      <c r="HF222" s="16"/>
      <c r="HG222" s="6"/>
      <c r="HH222" s="6"/>
      <c r="HI222" s="6"/>
      <c r="HJ222" s="6"/>
      <c r="HK222" s="6"/>
      <c r="HL222" s="6"/>
      <c r="HM222" s="2"/>
      <c r="HN222" s="2"/>
      <c r="HO222" s="6"/>
      <c r="HP222" s="6"/>
      <c r="HQ222" s="6"/>
      <c r="HR222" s="6"/>
      <c r="HS222" s="2"/>
      <c r="HT222" s="2"/>
      <c r="HU222" s="6"/>
      <c r="HV222" s="6"/>
      <c r="HW222" s="6"/>
      <c r="HX222" s="6"/>
      <c r="HY222" s="16"/>
      <c r="HZ222" s="6"/>
      <c r="IA222" s="2"/>
      <c r="IB222" s="6"/>
      <c r="IC222" s="17"/>
      <c r="ID222" s="6"/>
      <c r="IE222" s="6"/>
      <c r="IF222" s="17"/>
      <c r="IG222" s="6"/>
    </row>
    <row r="223" spans="1:241" x14ac:dyDescent="0.2">
      <c r="A223" s="159" t="s">
        <v>112</v>
      </c>
      <c r="B223" s="159" t="s">
        <v>423</v>
      </c>
      <c r="C223" s="160" t="s">
        <v>12</v>
      </c>
      <c r="D223" s="160" t="s">
        <v>12</v>
      </c>
      <c r="E223" s="160" t="s">
        <v>12</v>
      </c>
      <c r="F223" s="160" t="s">
        <v>12</v>
      </c>
      <c r="G223" s="160" t="s">
        <v>12</v>
      </c>
      <c r="H223" s="160" t="s">
        <v>12</v>
      </c>
      <c r="I223" s="160" t="s">
        <v>12</v>
      </c>
      <c r="J223" s="160" t="s">
        <v>12</v>
      </c>
      <c r="K223" s="160" t="s">
        <v>13</v>
      </c>
      <c r="L223" s="161">
        <v>1</v>
      </c>
      <c r="M223" s="160" t="s">
        <v>13</v>
      </c>
      <c r="N223" s="170">
        <v>46.41</v>
      </c>
      <c r="O223" s="162" t="s">
        <v>12</v>
      </c>
      <c r="P223" s="163">
        <v>35</v>
      </c>
      <c r="Q223" s="164" t="s">
        <v>15</v>
      </c>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row>
    <row r="224" spans="1:241" x14ac:dyDescent="0.2">
      <c r="A224" s="159" t="s">
        <v>112</v>
      </c>
      <c r="B224" s="159" t="s">
        <v>423</v>
      </c>
      <c r="C224" s="160" t="s">
        <v>12</v>
      </c>
      <c r="D224" s="160" t="s">
        <v>12</v>
      </c>
      <c r="E224" s="160" t="s">
        <v>12</v>
      </c>
      <c r="F224" s="160" t="s">
        <v>12</v>
      </c>
      <c r="G224" s="160" t="s">
        <v>12</v>
      </c>
      <c r="H224" s="160" t="s">
        <v>12</v>
      </c>
      <c r="I224" s="160" t="s">
        <v>12</v>
      </c>
      <c r="J224" s="160" t="s">
        <v>12</v>
      </c>
      <c r="K224" s="160" t="s">
        <v>113</v>
      </c>
      <c r="L224" s="161">
        <v>1</v>
      </c>
      <c r="M224" s="160" t="s">
        <v>37</v>
      </c>
      <c r="N224" s="170">
        <v>33.5</v>
      </c>
      <c r="O224" s="162" t="s">
        <v>12</v>
      </c>
      <c r="P224" s="163">
        <v>35</v>
      </c>
      <c r="Q224" s="164" t="s">
        <v>15</v>
      </c>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row>
    <row r="225" spans="1:241" x14ac:dyDescent="0.2">
      <c r="A225" s="159" t="s">
        <v>112</v>
      </c>
      <c r="B225" s="159" t="s">
        <v>423</v>
      </c>
      <c r="C225" s="160" t="s">
        <v>12</v>
      </c>
      <c r="D225" s="160" t="s">
        <v>12</v>
      </c>
      <c r="E225" s="160" t="s">
        <v>12</v>
      </c>
      <c r="F225" s="160" t="s">
        <v>12</v>
      </c>
      <c r="G225" s="160" t="s">
        <v>12</v>
      </c>
      <c r="H225" s="160" t="s">
        <v>12</v>
      </c>
      <c r="I225" s="160" t="s">
        <v>12</v>
      </c>
      <c r="J225" s="160" t="s">
        <v>12</v>
      </c>
      <c r="K225" s="160" t="s">
        <v>19</v>
      </c>
      <c r="L225" s="161">
        <v>1</v>
      </c>
      <c r="M225" s="160" t="s">
        <v>18</v>
      </c>
      <c r="N225" s="170">
        <v>18.82</v>
      </c>
      <c r="O225" s="162" t="s">
        <v>12</v>
      </c>
      <c r="P225" s="163">
        <v>12</v>
      </c>
      <c r="Q225" s="164" t="s">
        <v>15</v>
      </c>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row>
    <row r="226" spans="1:241" x14ac:dyDescent="0.2">
      <c r="A226" s="159" t="s">
        <v>112</v>
      </c>
      <c r="B226" s="159" t="s">
        <v>423</v>
      </c>
      <c r="C226" s="160" t="s">
        <v>12</v>
      </c>
      <c r="D226" s="160" t="s">
        <v>12</v>
      </c>
      <c r="E226" s="160" t="s">
        <v>12</v>
      </c>
      <c r="F226" s="160" t="s">
        <v>12</v>
      </c>
      <c r="G226" s="160" t="s">
        <v>12</v>
      </c>
      <c r="H226" s="160" t="s">
        <v>12</v>
      </c>
      <c r="I226" s="160" t="s">
        <v>12</v>
      </c>
      <c r="J226" s="160" t="s">
        <v>12</v>
      </c>
      <c r="K226" s="160" t="s">
        <v>19</v>
      </c>
      <c r="L226" s="161">
        <v>1</v>
      </c>
      <c r="M226" s="160" t="s">
        <v>18</v>
      </c>
      <c r="N226" s="170">
        <v>21.46</v>
      </c>
      <c r="O226" s="162" t="s">
        <v>12</v>
      </c>
      <c r="P226" s="163">
        <v>20</v>
      </c>
      <c r="Q226" s="164" t="s">
        <v>15</v>
      </c>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row>
    <row r="227" spans="1:241" x14ac:dyDescent="0.2">
      <c r="A227" s="159" t="s">
        <v>112</v>
      </c>
      <c r="B227" s="159" t="s">
        <v>423</v>
      </c>
      <c r="C227" s="160" t="s">
        <v>12</v>
      </c>
      <c r="D227" s="160" t="s">
        <v>12</v>
      </c>
      <c r="E227" s="160" t="s">
        <v>12</v>
      </c>
      <c r="F227" s="160" t="s">
        <v>12</v>
      </c>
      <c r="G227" s="160" t="s">
        <v>12</v>
      </c>
      <c r="H227" s="160" t="s">
        <v>12</v>
      </c>
      <c r="I227" s="160" t="s">
        <v>12</v>
      </c>
      <c r="J227" s="160" t="s">
        <v>12</v>
      </c>
      <c r="K227" s="160" t="s">
        <v>31</v>
      </c>
      <c r="L227" s="161">
        <v>1</v>
      </c>
      <c r="M227" s="160" t="s">
        <v>37</v>
      </c>
      <c r="N227" s="170">
        <v>28.57</v>
      </c>
      <c r="O227" s="162" t="s">
        <v>12</v>
      </c>
      <c r="P227" s="163">
        <v>35</v>
      </c>
      <c r="Q227" s="164" t="s">
        <v>15</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row>
    <row r="228" spans="1:241" x14ac:dyDescent="0.2">
      <c r="A228" s="159" t="s">
        <v>112</v>
      </c>
      <c r="B228" s="159" t="s">
        <v>423</v>
      </c>
      <c r="C228" s="160" t="s">
        <v>12</v>
      </c>
      <c r="D228" s="160" t="s">
        <v>12</v>
      </c>
      <c r="E228" s="160" t="s">
        <v>12</v>
      </c>
      <c r="F228" s="160" t="s">
        <v>12</v>
      </c>
      <c r="G228" s="160" t="s">
        <v>12</v>
      </c>
      <c r="H228" s="160" t="s">
        <v>12</v>
      </c>
      <c r="I228" s="160" t="s">
        <v>12</v>
      </c>
      <c r="J228" s="160" t="s">
        <v>12</v>
      </c>
      <c r="K228" s="160" t="s">
        <v>114</v>
      </c>
      <c r="L228" s="161">
        <v>1</v>
      </c>
      <c r="M228" s="160" t="s">
        <v>16</v>
      </c>
      <c r="N228" s="170">
        <v>23.62</v>
      </c>
      <c r="O228" s="162" t="s">
        <v>12</v>
      </c>
      <c r="P228" s="163">
        <v>12</v>
      </c>
      <c r="Q228" s="164" t="s">
        <v>15</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row>
    <row r="229" spans="1:241" x14ac:dyDescent="0.2">
      <c r="A229" s="159" t="s">
        <v>112</v>
      </c>
      <c r="B229" s="159" t="s">
        <v>423</v>
      </c>
      <c r="C229" s="160" t="s">
        <v>12</v>
      </c>
      <c r="D229" s="160" t="s">
        <v>12</v>
      </c>
      <c r="E229" s="160" t="s">
        <v>12</v>
      </c>
      <c r="F229" s="160" t="s">
        <v>12</v>
      </c>
      <c r="G229" s="160" t="s">
        <v>12</v>
      </c>
      <c r="H229" s="160" t="s">
        <v>12</v>
      </c>
      <c r="I229" s="160" t="s">
        <v>12</v>
      </c>
      <c r="J229" s="160" t="s">
        <v>12</v>
      </c>
      <c r="K229" s="160" t="s">
        <v>114</v>
      </c>
      <c r="L229" s="161">
        <v>1</v>
      </c>
      <c r="M229" s="160" t="s">
        <v>16</v>
      </c>
      <c r="N229" s="170">
        <v>23</v>
      </c>
      <c r="O229" s="162" t="s">
        <v>12</v>
      </c>
      <c r="P229" s="163">
        <v>8</v>
      </c>
      <c r="Q229" s="164" t="s">
        <v>15</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row>
    <row r="230" spans="1:241" x14ac:dyDescent="0.2">
      <c r="A230" s="159" t="s">
        <v>112</v>
      </c>
      <c r="B230" s="159" t="s">
        <v>423</v>
      </c>
      <c r="C230" s="160" t="s">
        <v>12</v>
      </c>
      <c r="D230" s="160" t="s">
        <v>12</v>
      </c>
      <c r="E230" s="160" t="s">
        <v>12</v>
      </c>
      <c r="F230" s="160" t="s">
        <v>12</v>
      </c>
      <c r="G230" s="160" t="s">
        <v>12</v>
      </c>
      <c r="H230" s="160" t="s">
        <v>12</v>
      </c>
      <c r="I230" s="160" t="s">
        <v>12</v>
      </c>
      <c r="J230" s="160" t="s">
        <v>12</v>
      </c>
      <c r="K230" s="160" t="s">
        <v>40</v>
      </c>
      <c r="L230" s="161">
        <v>1</v>
      </c>
      <c r="M230" s="160" t="s">
        <v>26</v>
      </c>
      <c r="N230" s="170">
        <v>19.95</v>
      </c>
      <c r="O230" s="162" t="s">
        <v>12</v>
      </c>
      <c r="P230" s="163">
        <v>7</v>
      </c>
      <c r="Q230" s="164" t="s">
        <v>22</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row>
    <row r="231" spans="1:241" x14ac:dyDescent="0.2">
      <c r="A231" s="159" t="s">
        <v>112</v>
      </c>
      <c r="B231" s="159" t="s">
        <v>423</v>
      </c>
      <c r="C231" s="160" t="s">
        <v>12</v>
      </c>
      <c r="D231" s="160" t="s">
        <v>12</v>
      </c>
      <c r="E231" s="160" t="s">
        <v>12</v>
      </c>
      <c r="F231" s="160" t="s">
        <v>12</v>
      </c>
      <c r="G231" s="160" t="s">
        <v>12</v>
      </c>
      <c r="H231" s="160" t="s">
        <v>12</v>
      </c>
      <c r="I231" s="160" t="s">
        <v>12</v>
      </c>
      <c r="J231" s="160" t="s">
        <v>12</v>
      </c>
      <c r="K231" s="160" t="s">
        <v>40</v>
      </c>
      <c r="L231" s="161">
        <v>1</v>
      </c>
      <c r="M231" s="160" t="s">
        <v>26</v>
      </c>
      <c r="N231" s="170">
        <v>21.82</v>
      </c>
      <c r="O231" s="162" t="s">
        <v>12</v>
      </c>
      <c r="P231" s="163">
        <v>23</v>
      </c>
      <c r="Q231" s="164" t="s">
        <v>22</v>
      </c>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row>
    <row r="232" spans="1:241" x14ac:dyDescent="0.2">
      <c r="A232" s="159" t="s">
        <v>112</v>
      </c>
      <c r="B232" s="159" t="s">
        <v>423</v>
      </c>
      <c r="C232" s="160" t="s">
        <v>12</v>
      </c>
      <c r="D232" s="160" t="s">
        <v>12</v>
      </c>
      <c r="E232" s="160" t="s">
        <v>12</v>
      </c>
      <c r="F232" s="160" t="s">
        <v>12</v>
      </c>
      <c r="G232" s="160" t="s">
        <v>12</v>
      </c>
      <c r="H232" s="160" t="s">
        <v>12</v>
      </c>
      <c r="I232" s="160" t="s">
        <v>12</v>
      </c>
      <c r="J232" s="160" t="s">
        <v>12</v>
      </c>
      <c r="K232" s="160" t="s">
        <v>115</v>
      </c>
      <c r="L232" s="161">
        <v>1</v>
      </c>
      <c r="M232" s="160" t="s">
        <v>37</v>
      </c>
      <c r="N232" s="170">
        <v>23.3</v>
      </c>
      <c r="O232" s="162" t="s">
        <v>12</v>
      </c>
      <c r="P232" s="163">
        <v>35</v>
      </c>
      <c r="Q232" s="164" t="s">
        <v>22</v>
      </c>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row>
    <row r="233" spans="1:241" x14ac:dyDescent="0.2">
      <c r="A233" s="159" t="s">
        <v>112</v>
      </c>
      <c r="B233" s="159" t="s">
        <v>423</v>
      </c>
      <c r="C233" s="160" t="s">
        <v>12</v>
      </c>
      <c r="D233" s="160" t="s">
        <v>12</v>
      </c>
      <c r="E233" s="160" t="s">
        <v>12</v>
      </c>
      <c r="F233" s="160" t="s">
        <v>12</v>
      </c>
      <c r="G233" s="160" t="s">
        <v>12</v>
      </c>
      <c r="H233" s="160" t="s">
        <v>12</v>
      </c>
      <c r="I233" s="160" t="s">
        <v>12</v>
      </c>
      <c r="J233" s="160" t="s">
        <v>12</v>
      </c>
      <c r="K233" s="160" t="s">
        <v>116</v>
      </c>
      <c r="L233" s="161">
        <v>2</v>
      </c>
      <c r="M233" s="160" t="s">
        <v>28</v>
      </c>
      <c r="N233" s="170">
        <v>12.12</v>
      </c>
      <c r="O233" s="162" t="s">
        <v>12</v>
      </c>
      <c r="P233" s="163">
        <v>13</v>
      </c>
      <c r="Q233" s="164" t="s">
        <v>22</v>
      </c>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row>
    <row r="234" spans="1:241" x14ac:dyDescent="0.2">
      <c r="A234" s="159" t="s">
        <v>112</v>
      </c>
      <c r="B234" s="159" t="s">
        <v>423</v>
      </c>
      <c r="C234" s="160" t="s">
        <v>12</v>
      </c>
      <c r="D234" s="160" t="s">
        <v>12</v>
      </c>
      <c r="E234" s="160" t="s">
        <v>12</v>
      </c>
      <c r="F234" s="160" t="s">
        <v>12</v>
      </c>
      <c r="G234" s="160" t="s">
        <v>12</v>
      </c>
      <c r="H234" s="160" t="s">
        <v>12</v>
      </c>
      <c r="I234" s="160" t="s">
        <v>12</v>
      </c>
      <c r="J234" s="160" t="s">
        <v>12</v>
      </c>
      <c r="K234" s="160" t="s">
        <v>116</v>
      </c>
      <c r="L234" s="161">
        <v>1</v>
      </c>
      <c r="M234" s="160" t="s">
        <v>28</v>
      </c>
      <c r="N234" s="170">
        <v>13.55</v>
      </c>
      <c r="O234" s="162" t="s">
        <v>12</v>
      </c>
      <c r="P234" s="163">
        <v>24</v>
      </c>
      <c r="Q234" s="164" t="s">
        <v>22</v>
      </c>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row>
    <row r="235" spans="1:241" x14ac:dyDescent="0.2">
      <c r="A235" s="159" t="s">
        <v>112</v>
      </c>
      <c r="B235" s="159" t="s">
        <v>423</v>
      </c>
      <c r="C235" s="160" t="s">
        <v>12</v>
      </c>
      <c r="D235" s="160" t="s">
        <v>12</v>
      </c>
      <c r="E235" s="160" t="s">
        <v>12</v>
      </c>
      <c r="F235" s="160" t="s">
        <v>12</v>
      </c>
      <c r="G235" s="160" t="s">
        <v>12</v>
      </c>
      <c r="H235" s="160" t="s">
        <v>12</v>
      </c>
      <c r="I235" s="160" t="s">
        <v>12</v>
      </c>
      <c r="J235" s="160" t="s">
        <v>12</v>
      </c>
      <c r="K235" s="160" t="s">
        <v>116</v>
      </c>
      <c r="L235" s="161">
        <v>1</v>
      </c>
      <c r="M235" s="160" t="s">
        <v>28</v>
      </c>
      <c r="N235" s="170">
        <v>12.55</v>
      </c>
      <c r="O235" s="162" t="s">
        <v>12</v>
      </c>
      <c r="P235" s="163">
        <v>22</v>
      </c>
      <c r="Q235" s="164" t="s">
        <v>22</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row>
    <row r="236" spans="1:241" x14ac:dyDescent="0.2">
      <c r="A236" s="159" t="s">
        <v>112</v>
      </c>
      <c r="B236" s="159" t="s">
        <v>423</v>
      </c>
      <c r="C236" s="160" t="s">
        <v>12</v>
      </c>
      <c r="D236" s="160" t="s">
        <v>12</v>
      </c>
      <c r="E236" s="160" t="s">
        <v>12</v>
      </c>
      <c r="F236" s="160" t="s">
        <v>12</v>
      </c>
      <c r="G236" s="160" t="s">
        <v>12</v>
      </c>
      <c r="H236" s="160" t="s">
        <v>12</v>
      </c>
      <c r="I236" s="160" t="s">
        <v>12</v>
      </c>
      <c r="J236" s="160" t="s">
        <v>12</v>
      </c>
      <c r="K236" s="160" t="s">
        <v>116</v>
      </c>
      <c r="L236" s="161">
        <v>1</v>
      </c>
      <c r="M236" s="160" t="s">
        <v>28</v>
      </c>
      <c r="N236" s="170">
        <v>12.12</v>
      </c>
      <c r="O236" s="162" t="s">
        <v>12</v>
      </c>
      <c r="P236" s="163">
        <v>4</v>
      </c>
      <c r="Q236" s="164" t="s">
        <v>22</v>
      </c>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row>
    <row r="237" spans="1:241" x14ac:dyDescent="0.2">
      <c r="A237" s="159" t="s">
        <v>112</v>
      </c>
      <c r="B237" s="159" t="s">
        <v>423</v>
      </c>
      <c r="C237" s="160" t="s">
        <v>12</v>
      </c>
      <c r="D237" s="160" t="s">
        <v>12</v>
      </c>
      <c r="E237" s="160" t="s">
        <v>12</v>
      </c>
      <c r="F237" s="160" t="s">
        <v>12</v>
      </c>
      <c r="G237" s="160" t="s">
        <v>12</v>
      </c>
      <c r="H237" s="160" t="s">
        <v>12</v>
      </c>
      <c r="I237" s="160" t="s">
        <v>12</v>
      </c>
      <c r="J237" s="160" t="s">
        <v>12</v>
      </c>
      <c r="K237" s="160" t="s">
        <v>117</v>
      </c>
      <c r="L237" s="161">
        <v>1</v>
      </c>
      <c r="M237" s="160" t="s">
        <v>28</v>
      </c>
      <c r="N237" s="170">
        <v>14.29</v>
      </c>
      <c r="O237" s="162" t="s">
        <v>12</v>
      </c>
      <c r="P237" s="163">
        <v>9</v>
      </c>
      <c r="Q237" s="164" t="s">
        <v>22</v>
      </c>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row>
    <row r="238" spans="1:241" x14ac:dyDescent="0.2">
      <c r="A238" s="159" t="s">
        <v>112</v>
      </c>
      <c r="B238" s="159" t="s">
        <v>423</v>
      </c>
      <c r="C238" s="160" t="s">
        <v>12</v>
      </c>
      <c r="D238" s="160" t="s">
        <v>12</v>
      </c>
      <c r="E238" s="160" t="s">
        <v>12</v>
      </c>
      <c r="F238" s="160" t="s">
        <v>12</v>
      </c>
      <c r="G238" s="160" t="s">
        <v>12</v>
      </c>
      <c r="H238" s="160" t="s">
        <v>12</v>
      </c>
      <c r="I238" s="160" t="s">
        <v>12</v>
      </c>
      <c r="J238" s="160" t="s">
        <v>12</v>
      </c>
      <c r="K238" s="160" t="s">
        <v>118</v>
      </c>
      <c r="L238" s="161">
        <v>1</v>
      </c>
      <c r="M238" s="160" t="s">
        <v>16</v>
      </c>
      <c r="N238" s="170">
        <v>20</v>
      </c>
      <c r="O238" s="162" t="s">
        <v>12</v>
      </c>
      <c r="P238" s="163">
        <v>28</v>
      </c>
      <c r="Q238" s="164" t="s">
        <v>22</v>
      </c>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row>
    <row r="239" spans="1:241" x14ac:dyDescent="0.2">
      <c r="A239" s="159" t="s">
        <v>112</v>
      </c>
      <c r="B239" s="159" t="s">
        <v>423</v>
      </c>
      <c r="C239" s="160" t="s">
        <v>12</v>
      </c>
      <c r="D239" s="160" t="s">
        <v>12</v>
      </c>
      <c r="E239" s="160" t="s">
        <v>12</v>
      </c>
      <c r="F239" s="160" t="s">
        <v>12</v>
      </c>
      <c r="G239" s="160" t="s">
        <v>12</v>
      </c>
      <c r="H239" s="160" t="s">
        <v>12</v>
      </c>
      <c r="I239" s="160" t="s">
        <v>12</v>
      </c>
      <c r="J239" s="160" t="s">
        <v>12</v>
      </c>
      <c r="K239" s="160" t="s">
        <v>116</v>
      </c>
      <c r="L239" s="161">
        <v>1</v>
      </c>
      <c r="M239" s="160" t="s">
        <v>28</v>
      </c>
      <c r="N239" s="170">
        <v>22.22</v>
      </c>
      <c r="O239" s="162" t="s">
        <v>12</v>
      </c>
      <c r="P239" s="163">
        <v>35</v>
      </c>
      <c r="Q239" s="164" t="s">
        <v>22</v>
      </c>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row>
    <row r="240" spans="1:241" x14ac:dyDescent="0.2">
      <c r="A240" s="172" t="s">
        <v>119</v>
      </c>
      <c r="B240" s="172" t="s">
        <v>424</v>
      </c>
      <c r="C240" s="173">
        <v>407</v>
      </c>
      <c r="D240" s="173">
        <v>10.18</v>
      </c>
      <c r="E240" s="173">
        <v>407</v>
      </c>
      <c r="F240" s="173">
        <v>10.18</v>
      </c>
      <c r="G240" s="173">
        <v>477</v>
      </c>
      <c r="H240" s="173">
        <v>11.93</v>
      </c>
      <c r="I240" s="173">
        <v>884</v>
      </c>
      <c r="J240" s="173">
        <v>22.1</v>
      </c>
      <c r="K240" s="174"/>
      <c r="L240" s="175">
        <v>28</v>
      </c>
      <c r="M240" s="174"/>
      <c r="N240" s="176">
        <v>14.8</v>
      </c>
      <c r="O240" s="177">
        <f>AVERAGE(O241:O262)</f>
        <v>57795.647058823532</v>
      </c>
      <c r="P240" s="173">
        <v>31.909089999999999</v>
      </c>
      <c r="Q240" s="178">
        <v>12</v>
      </c>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row>
    <row r="241" spans="1:241" x14ac:dyDescent="0.2">
      <c r="A241" s="159" t="s">
        <v>119</v>
      </c>
      <c r="B241" s="159" t="s">
        <v>424</v>
      </c>
      <c r="C241" s="160" t="s">
        <v>12</v>
      </c>
      <c r="D241" s="160" t="s">
        <v>12</v>
      </c>
      <c r="E241" s="160" t="s">
        <v>12</v>
      </c>
      <c r="F241" s="160" t="s">
        <v>12</v>
      </c>
      <c r="G241" s="160" t="s">
        <v>12</v>
      </c>
      <c r="H241" s="160" t="s">
        <v>12</v>
      </c>
      <c r="I241" s="160" t="s">
        <v>12</v>
      </c>
      <c r="J241" s="160" t="s">
        <v>12</v>
      </c>
      <c r="K241" s="160" t="s">
        <v>13</v>
      </c>
      <c r="L241" s="161">
        <v>1</v>
      </c>
      <c r="M241" s="160" t="s">
        <v>13</v>
      </c>
      <c r="N241" s="167" t="s">
        <v>12</v>
      </c>
      <c r="O241" s="162">
        <v>84618</v>
      </c>
      <c r="P241" s="163">
        <v>35</v>
      </c>
      <c r="Q241" s="164" t="s">
        <v>15</v>
      </c>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row>
    <row r="242" spans="1:241" x14ac:dyDescent="0.2">
      <c r="A242" s="159" t="s">
        <v>119</v>
      </c>
      <c r="B242" s="159" t="s">
        <v>424</v>
      </c>
      <c r="C242" s="160" t="s">
        <v>12</v>
      </c>
      <c r="D242" s="160" t="s">
        <v>12</v>
      </c>
      <c r="E242" s="160" t="s">
        <v>12</v>
      </c>
      <c r="F242" s="160" t="s">
        <v>12</v>
      </c>
      <c r="G242" s="160" t="s">
        <v>12</v>
      </c>
      <c r="H242" s="160" t="s">
        <v>12</v>
      </c>
      <c r="I242" s="160" t="s">
        <v>12</v>
      </c>
      <c r="J242" s="160" t="s">
        <v>12</v>
      </c>
      <c r="K242" s="160" t="s">
        <v>120</v>
      </c>
      <c r="L242" s="161">
        <v>1</v>
      </c>
      <c r="M242" s="160" t="s">
        <v>51</v>
      </c>
      <c r="N242" s="167" t="s">
        <v>12</v>
      </c>
      <c r="O242" s="162">
        <v>70564</v>
      </c>
      <c r="P242" s="163">
        <v>35</v>
      </c>
      <c r="Q242" s="164" t="s">
        <v>15</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row>
    <row r="243" spans="1:241" x14ac:dyDescent="0.2">
      <c r="A243" s="159" t="s">
        <v>119</v>
      </c>
      <c r="B243" s="159" t="s">
        <v>424</v>
      </c>
      <c r="C243" s="160" t="s">
        <v>12</v>
      </c>
      <c r="D243" s="160" t="s">
        <v>12</v>
      </c>
      <c r="E243" s="160" t="s">
        <v>12</v>
      </c>
      <c r="F243" s="160" t="s">
        <v>12</v>
      </c>
      <c r="G243" s="160" t="s">
        <v>12</v>
      </c>
      <c r="H243" s="160" t="s">
        <v>12</v>
      </c>
      <c r="I243" s="160" t="s">
        <v>12</v>
      </c>
      <c r="J243" s="160" t="s">
        <v>12</v>
      </c>
      <c r="K243" s="160" t="s">
        <v>121</v>
      </c>
      <c r="L243" s="161">
        <v>1</v>
      </c>
      <c r="M243" s="160" t="s">
        <v>37</v>
      </c>
      <c r="N243" s="167" t="s">
        <v>12</v>
      </c>
      <c r="O243" s="162">
        <v>67693</v>
      </c>
      <c r="P243" s="163">
        <v>35</v>
      </c>
      <c r="Q243" s="164" t="s">
        <v>15</v>
      </c>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row>
    <row r="244" spans="1:241" s="11" customFormat="1" x14ac:dyDescent="0.2">
      <c r="A244" s="159" t="s">
        <v>119</v>
      </c>
      <c r="B244" s="159" t="s">
        <v>424</v>
      </c>
      <c r="C244" s="160" t="s">
        <v>12</v>
      </c>
      <c r="D244" s="160" t="s">
        <v>12</v>
      </c>
      <c r="E244" s="160" t="s">
        <v>12</v>
      </c>
      <c r="F244" s="160" t="s">
        <v>12</v>
      </c>
      <c r="G244" s="160" t="s">
        <v>12</v>
      </c>
      <c r="H244" s="160" t="s">
        <v>12</v>
      </c>
      <c r="I244" s="160" t="s">
        <v>12</v>
      </c>
      <c r="J244" s="160" t="s">
        <v>12</v>
      </c>
      <c r="K244" s="160" t="s">
        <v>60</v>
      </c>
      <c r="L244" s="161">
        <v>1</v>
      </c>
      <c r="M244" s="160" t="s">
        <v>60</v>
      </c>
      <c r="N244" s="167" t="s">
        <v>12</v>
      </c>
      <c r="O244" s="162">
        <v>62523</v>
      </c>
      <c r="P244" s="163">
        <v>35</v>
      </c>
      <c r="Q244" s="164" t="s">
        <v>15</v>
      </c>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row>
    <row r="245" spans="1:241" x14ac:dyDescent="0.2">
      <c r="A245" s="159" t="s">
        <v>119</v>
      </c>
      <c r="B245" s="159" t="s">
        <v>424</v>
      </c>
      <c r="C245" s="160" t="s">
        <v>12</v>
      </c>
      <c r="D245" s="160" t="s">
        <v>12</v>
      </c>
      <c r="E245" s="160" t="s">
        <v>12</v>
      </c>
      <c r="F245" s="160" t="s">
        <v>12</v>
      </c>
      <c r="G245" s="160" t="s">
        <v>12</v>
      </c>
      <c r="H245" s="160" t="s">
        <v>12</v>
      </c>
      <c r="I245" s="160" t="s">
        <v>12</v>
      </c>
      <c r="J245" s="160" t="s">
        <v>12</v>
      </c>
      <c r="K245" s="160" t="s">
        <v>114</v>
      </c>
      <c r="L245" s="161">
        <v>1</v>
      </c>
      <c r="M245" s="160" t="s">
        <v>16</v>
      </c>
      <c r="N245" s="167" t="s">
        <v>12</v>
      </c>
      <c r="O245" s="162">
        <v>62523</v>
      </c>
      <c r="P245" s="163">
        <v>35</v>
      </c>
      <c r="Q245" s="164" t="s">
        <v>15</v>
      </c>
      <c r="R245" s="2"/>
      <c r="S245" s="2"/>
      <c r="T245" s="2"/>
      <c r="U245" s="2"/>
      <c r="V245" s="2"/>
      <c r="W245" s="2"/>
      <c r="X245" s="6"/>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6"/>
      <c r="CM245" s="2"/>
      <c r="CN245" s="6"/>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6"/>
      <c r="EB245" s="6"/>
      <c r="EC245" s="2"/>
      <c r="ED245" s="2"/>
      <c r="EE245" s="2"/>
      <c r="EF245" s="2"/>
      <c r="EG245" s="2"/>
      <c r="EH245" s="2"/>
      <c r="EI245" s="2"/>
      <c r="EJ245" s="2"/>
      <c r="EK245" s="2"/>
      <c r="EL245" s="2"/>
      <c r="EM245" s="2"/>
      <c r="EN245" s="2"/>
      <c r="EO245" s="2"/>
      <c r="EP245" s="2"/>
      <c r="EQ245" s="2"/>
      <c r="ER245" s="2"/>
      <c r="ES245" s="2"/>
      <c r="ET245" s="2"/>
      <c r="EU245" s="2"/>
      <c r="EV245" s="2"/>
      <c r="EW245" s="2"/>
      <c r="EX245" s="6"/>
      <c r="EY245" s="6"/>
      <c r="EZ245" s="6"/>
      <c r="FA245" s="6"/>
      <c r="FB245" s="6"/>
      <c r="FC245" s="6"/>
      <c r="FD245" s="6"/>
      <c r="FE245" s="6"/>
      <c r="FF245" s="6"/>
      <c r="FG245" s="6"/>
      <c r="FH245" s="6"/>
      <c r="FI245" s="6"/>
      <c r="FJ245" s="6"/>
      <c r="FK245" s="6"/>
      <c r="FL245" s="6"/>
      <c r="FM245" s="6"/>
      <c r="FN245" s="6"/>
      <c r="FO245" s="6"/>
      <c r="FP245" s="2"/>
      <c r="FQ245" s="2"/>
      <c r="FR245" s="2"/>
      <c r="FS245" s="6"/>
      <c r="FT245" s="16"/>
      <c r="FU245" s="16"/>
      <c r="FV245" s="16"/>
      <c r="FW245" s="16"/>
      <c r="FX245" s="16"/>
      <c r="FY245" s="6"/>
      <c r="FZ245" s="16"/>
      <c r="GA245" s="16"/>
      <c r="GB245" s="16"/>
      <c r="GC245" s="16"/>
      <c r="GD245" s="16"/>
      <c r="GE245" s="16"/>
      <c r="GF245" s="6"/>
      <c r="GG245" s="16"/>
      <c r="GH245" s="16"/>
      <c r="GI245" s="16"/>
      <c r="GJ245" s="16"/>
      <c r="GK245" s="16"/>
      <c r="GL245" s="16"/>
      <c r="GM245" s="16"/>
      <c r="GN245" s="16"/>
      <c r="GO245" s="16"/>
      <c r="GP245" s="16"/>
      <c r="GQ245" s="16"/>
      <c r="GR245" s="16"/>
      <c r="GS245" s="6"/>
      <c r="GT245" s="16"/>
      <c r="GU245" s="16"/>
      <c r="GV245" s="16"/>
      <c r="GW245" s="16"/>
      <c r="GX245" s="16"/>
      <c r="GY245" s="16"/>
      <c r="GZ245" s="16"/>
      <c r="HA245" s="16"/>
      <c r="HB245" s="6"/>
      <c r="HC245" s="16"/>
      <c r="HD245" s="16"/>
      <c r="HE245" s="16"/>
      <c r="HF245" s="16"/>
      <c r="HG245" s="6"/>
      <c r="HH245" s="6"/>
      <c r="HI245" s="6"/>
      <c r="HJ245" s="6"/>
      <c r="HK245" s="6"/>
      <c r="HL245" s="6"/>
      <c r="HM245" s="2"/>
      <c r="HN245" s="2"/>
      <c r="HO245" s="6"/>
      <c r="HP245" s="6"/>
      <c r="HQ245" s="6"/>
      <c r="HR245" s="6"/>
      <c r="HS245" s="2"/>
      <c r="HT245" s="2"/>
      <c r="HU245" s="6"/>
      <c r="HV245" s="6"/>
      <c r="HW245" s="6"/>
      <c r="HX245" s="6"/>
      <c r="HY245" s="16"/>
      <c r="HZ245" s="6"/>
      <c r="IA245" s="2"/>
      <c r="IB245" s="6"/>
      <c r="IC245" s="17"/>
      <c r="ID245" s="6"/>
      <c r="IE245" s="6"/>
      <c r="IF245" s="17"/>
      <c r="IG245" s="6"/>
    </row>
    <row r="246" spans="1:241" x14ac:dyDescent="0.2">
      <c r="A246" s="159" t="s">
        <v>119</v>
      </c>
      <c r="B246" s="159" t="s">
        <v>424</v>
      </c>
      <c r="C246" s="160" t="s">
        <v>12</v>
      </c>
      <c r="D246" s="160" t="s">
        <v>12</v>
      </c>
      <c r="E246" s="160" t="s">
        <v>12</v>
      </c>
      <c r="F246" s="160" t="s">
        <v>12</v>
      </c>
      <c r="G246" s="160" t="s">
        <v>12</v>
      </c>
      <c r="H246" s="160" t="s">
        <v>12</v>
      </c>
      <c r="I246" s="160" t="s">
        <v>12</v>
      </c>
      <c r="J246" s="160" t="s">
        <v>12</v>
      </c>
      <c r="K246" s="160" t="s">
        <v>32</v>
      </c>
      <c r="L246" s="161">
        <v>1</v>
      </c>
      <c r="M246" s="160" t="s">
        <v>16</v>
      </c>
      <c r="N246" s="167" t="s">
        <v>12</v>
      </c>
      <c r="O246" s="162">
        <v>62523</v>
      </c>
      <c r="P246" s="163">
        <v>35</v>
      </c>
      <c r="Q246" s="164" t="s">
        <v>15</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row>
    <row r="247" spans="1:241" x14ac:dyDescent="0.2">
      <c r="A247" s="159" t="s">
        <v>119</v>
      </c>
      <c r="B247" s="159" t="s">
        <v>424</v>
      </c>
      <c r="C247" s="160" t="s">
        <v>12</v>
      </c>
      <c r="D247" s="160" t="s">
        <v>12</v>
      </c>
      <c r="E247" s="160" t="s">
        <v>12</v>
      </c>
      <c r="F247" s="160" t="s">
        <v>12</v>
      </c>
      <c r="G247" s="160" t="s">
        <v>12</v>
      </c>
      <c r="H247" s="160" t="s">
        <v>12</v>
      </c>
      <c r="I247" s="160" t="s">
        <v>12</v>
      </c>
      <c r="J247" s="160" t="s">
        <v>12</v>
      </c>
      <c r="K247" s="160" t="s">
        <v>78</v>
      </c>
      <c r="L247" s="161">
        <v>1</v>
      </c>
      <c r="M247" s="160" t="s">
        <v>34</v>
      </c>
      <c r="N247" s="167" t="s">
        <v>12</v>
      </c>
      <c r="O247" s="162">
        <v>62523</v>
      </c>
      <c r="P247" s="163">
        <v>35</v>
      </c>
      <c r="Q247" s="164" t="s">
        <v>15</v>
      </c>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row>
    <row r="248" spans="1:241" x14ac:dyDescent="0.2">
      <c r="A248" s="159" t="s">
        <v>119</v>
      </c>
      <c r="B248" s="159" t="s">
        <v>424</v>
      </c>
      <c r="C248" s="160" t="s">
        <v>12</v>
      </c>
      <c r="D248" s="160" t="s">
        <v>12</v>
      </c>
      <c r="E248" s="160" t="s">
        <v>12</v>
      </c>
      <c r="F248" s="160" t="s">
        <v>12</v>
      </c>
      <c r="G248" s="160" t="s">
        <v>12</v>
      </c>
      <c r="H248" s="160" t="s">
        <v>12</v>
      </c>
      <c r="I248" s="160" t="s">
        <v>12</v>
      </c>
      <c r="J248" s="160" t="s">
        <v>12</v>
      </c>
      <c r="K248" s="160" t="s">
        <v>122</v>
      </c>
      <c r="L248" s="161">
        <v>1</v>
      </c>
      <c r="M248" s="160" t="s">
        <v>18</v>
      </c>
      <c r="N248" s="167" t="s">
        <v>12</v>
      </c>
      <c r="O248" s="162">
        <v>62523</v>
      </c>
      <c r="P248" s="163">
        <v>35</v>
      </c>
      <c r="Q248" s="164" t="s">
        <v>15</v>
      </c>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row>
    <row r="249" spans="1:241" x14ac:dyDescent="0.2">
      <c r="A249" s="159" t="s">
        <v>119</v>
      </c>
      <c r="B249" s="159" t="s">
        <v>424</v>
      </c>
      <c r="C249" s="160" t="s">
        <v>12</v>
      </c>
      <c r="D249" s="160" t="s">
        <v>12</v>
      </c>
      <c r="E249" s="160" t="s">
        <v>12</v>
      </c>
      <c r="F249" s="160" t="s">
        <v>12</v>
      </c>
      <c r="G249" s="160" t="s">
        <v>12</v>
      </c>
      <c r="H249" s="160" t="s">
        <v>12</v>
      </c>
      <c r="I249" s="160" t="s">
        <v>12</v>
      </c>
      <c r="J249" s="160" t="s">
        <v>12</v>
      </c>
      <c r="K249" s="160" t="s">
        <v>123</v>
      </c>
      <c r="L249" s="161">
        <v>1</v>
      </c>
      <c r="M249" s="160" t="s">
        <v>18</v>
      </c>
      <c r="N249" s="167" t="s">
        <v>12</v>
      </c>
      <c r="O249" s="162">
        <v>62523</v>
      </c>
      <c r="P249" s="163">
        <v>35</v>
      </c>
      <c r="Q249" s="164" t="s">
        <v>15</v>
      </c>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row>
    <row r="250" spans="1:241" x14ac:dyDescent="0.2">
      <c r="A250" s="159" t="s">
        <v>119</v>
      </c>
      <c r="B250" s="159" t="s">
        <v>424</v>
      </c>
      <c r="C250" s="160" t="s">
        <v>12</v>
      </c>
      <c r="D250" s="160" t="s">
        <v>12</v>
      </c>
      <c r="E250" s="160" t="s">
        <v>12</v>
      </c>
      <c r="F250" s="160" t="s">
        <v>12</v>
      </c>
      <c r="G250" s="160" t="s">
        <v>12</v>
      </c>
      <c r="H250" s="160" t="s">
        <v>12</v>
      </c>
      <c r="I250" s="160" t="s">
        <v>12</v>
      </c>
      <c r="J250" s="160" t="s">
        <v>12</v>
      </c>
      <c r="K250" s="160" t="s">
        <v>45</v>
      </c>
      <c r="L250" s="161">
        <v>1</v>
      </c>
      <c r="M250" s="160" t="s">
        <v>44</v>
      </c>
      <c r="N250" s="170">
        <v>11</v>
      </c>
      <c r="O250" s="162" t="s">
        <v>12</v>
      </c>
      <c r="P250" s="163">
        <v>19</v>
      </c>
      <c r="Q250" s="164" t="s">
        <v>22</v>
      </c>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row>
    <row r="251" spans="1:241" x14ac:dyDescent="0.2">
      <c r="A251" s="159" t="s">
        <v>119</v>
      </c>
      <c r="B251" s="159" t="s">
        <v>424</v>
      </c>
      <c r="C251" s="160" t="s">
        <v>12</v>
      </c>
      <c r="D251" s="160" t="s">
        <v>12</v>
      </c>
      <c r="E251" s="160" t="s">
        <v>12</v>
      </c>
      <c r="F251" s="160" t="s">
        <v>12</v>
      </c>
      <c r="G251" s="160" t="s">
        <v>12</v>
      </c>
      <c r="H251" s="160" t="s">
        <v>12</v>
      </c>
      <c r="I251" s="160" t="s">
        <v>12</v>
      </c>
      <c r="J251" s="160" t="s">
        <v>12</v>
      </c>
      <c r="K251" s="160" t="s">
        <v>62</v>
      </c>
      <c r="L251" s="161">
        <v>1</v>
      </c>
      <c r="M251" s="160" t="s">
        <v>20</v>
      </c>
      <c r="N251" s="170">
        <v>12.5</v>
      </c>
      <c r="O251" s="162" t="s">
        <v>12</v>
      </c>
      <c r="P251" s="163">
        <v>19</v>
      </c>
      <c r="Q251" s="164" t="s">
        <v>22</v>
      </c>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row>
    <row r="252" spans="1:241" x14ac:dyDescent="0.2">
      <c r="A252" s="159" t="s">
        <v>119</v>
      </c>
      <c r="B252" s="159" t="s">
        <v>424</v>
      </c>
      <c r="C252" s="160" t="s">
        <v>12</v>
      </c>
      <c r="D252" s="160" t="s">
        <v>12</v>
      </c>
      <c r="E252" s="160" t="s">
        <v>12</v>
      </c>
      <c r="F252" s="160" t="s">
        <v>12</v>
      </c>
      <c r="G252" s="160" t="s">
        <v>12</v>
      </c>
      <c r="H252" s="160" t="s">
        <v>12</v>
      </c>
      <c r="I252" s="160" t="s">
        <v>12</v>
      </c>
      <c r="J252" s="160" t="s">
        <v>12</v>
      </c>
      <c r="K252" s="160" t="s">
        <v>19</v>
      </c>
      <c r="L252" s="161">
        <v>3</v>
      </c>
      <c r="M252" s="160" t="s">
        <v>18</v>
      </c>
      <c r="N252" s="170">
        <v>20</v>
      </c>
      <c r="O252" s="162" t="s">
        <v>12</v>
      </c>
      <c r="P252" s="163">
        <v>19</v>
      </c>
      <c r="Q252" s="164" t="s">
        <v>15</v>
      </c>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row>
    <row r="253" spans="1:241" x14ac:dyDescent="0.2">
      <c r="A253" s="159" t="s">
        <v>119</v>
      </c>
      <c r="B253" s="159" t="s">
        <v>424</v>
      </c>
      <c r="C253" s="160" t="s">
        <v>12</v>
      </c>
      <c r="D253" s="160" t="s">
        <v>12</v>
      </c>
      <c r="E253" s="160" t="s">
        <v>12</v>
      </c>
      <c r="F253" s="160" t="s">
        <v>12</v>
      </c>
      <c r="G253" s="160" t="s">
        <v>12</v>
      </c>
      <c r="H253" s="160" t="s">
        <v>12</v>
      </c>
      <c r="I253" s="160" t="s">
        <v>12</v>
      </c>
      <c r="J253" s="160" t="s">
        <v>12</v>
      </c>
      <c r="K253" s="160" t="s">
        <v>124</v>
      </c>
      <c r="L253" s="161">
        <v>1</v>
      </c>
      <c r="M253" s="160" t="s">
        <v>26</v>
      </c>
      <c r="N253" s="167" t="s">
        <v>12</v>
      </c>
      <c r="O253" s="162">
        <v>46125</v>
      </c>
      <c r="P253" s="163">
        <v>35</v>
      </c>
      <c r="Q253" s="164" t="s">
        <v>22</v>
      </c>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row>
    <row r="254" spans="1:241" x14ac:dyDescent="0.2">
      <c r="A254" s="159" t="s">
        <v>119</v>
      </c>
      <c r="B254" s="159" t="s">
        <v>424</v>
      </c>
      <c r="C254" s="160" t="s">
        <v>12</v>
      </c>
      <c r="D254" s="160" t="s">
        <v>12</v>
      </c>
      <c r="E254" s="160" t="s">
        <v>12</v>
      </c>
      <c r="F254" s="160" t="s">
        <v>12</v>
      </c>
      <c r="G254" s="160" t="s">
        <v>12</v>
      </c>
      <c r="H254" s="160" t="s">
        <v>12</v>
      </c>
      <c r="I254" s="160" t="s">
        <v>12</v>
      </c>
      <c r="J254" s="160" t="s">
        <v>12</v>
      </c>
      <c r="K254" s="160" t="s">
        <v>24</v>
      </c>
      <c r="L254" s="161">
        <v>1</v>
      </c>
      <c r="M254" s="160" t="s">
        <v>23</v>
      </c>
      <c r="N254" s="167" t="s">
        <v>12</v>
      </c>
      <c r="O254" s="162">
        <v>44716</v>
      </c>
      <c r="P254" s="163">
        <v>40</v>
      </c>
      <c r="Q254" s="164" t="s">
        <v>22</v>
      </c>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row>
    <row r="255" spans="1:241" x14ac:dyDescent="0.2">
      <c r="A255" s="159" t="s">
        <v>119</v>
      </c>
      <c r="B255" s="159" t="s">
        <v>424</v>
      </c>
      <c r="C255" s="160" t="s">
        <v>12</v>
      </c>
      <c r="D255" s="160" t="s">
        <v>12</v>
      </c>
      <c r="E255" s="160" t="s">
        <v>12</v>
      </c>
      <c r="F255" s="160" t="s">
        <v>12</v>
      </c>
      <c r="G255" s="160" t="s">
        <v>12</v>
      </c>
      <c r="H255" s="160" t="s">
        <v>12</v>
      </c>
      <c r="I255" s="160" t="s">
        <v>12</v>
      </c>
      <c r="J255" s="160" t="s">
        <v>12</v>
      </c>
      <c r="K255" s="160" t="s">
        <v>125</v>
      </c>
      <c r="L255" s="161">
        <v>1</v>
      </c>
      <c r="M255" s="160" t="s">
        <v>60</v>
      </c>
      <c r="N255" s="167" t="s">
        <v>12</v>
      </c>
      <c r="O255" s="162">
        <v>59864</v>
      </c>
      <c r="P255" s="163">
        <v>35</v>
      </c>
      <c r="Q255" s="164" t="s">
        <v>22</v>
      </c>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row>
    <row r="256" spans="1:241" x14ac:dyDescent="0.2">
      <c r="A256" s="159" t="s">
        <v>119</v>
      </c>
      <c r="B256" s="159" t="s">
        <v>424</v>
      </c>
      <c r="C256" s="160" t="s">
        <v>12</v>
      </c>
      <c r="D256" s="160" t="s">
        <v>12</v>
      </c>
      <c r="E256" s="160" t="s">
        <v>12</v>
      </c>
      <c r="F256" s="160" t="s">
        <v>12</v>
      </c>
      <c r="G256" s="160" t="s">
        <v>12</v>
      </c>
      <c r="H256" s="160" t="s">
        <v>12</v>
      </c>
      <c r="I256" s="160" t="s">
        <v>12</v>
      </c>
      <c r="J256" s="160" t="s">
        <v>12</v>
      </c>
      <c r="K256" s="160" t="s">
        <v>126</v>
      </c>
      <c r="L256" s="161">
        <v>1</v>
      </c>
      <c r="M256" s="160" t="s">
        <v>60</v>
      </c>
      <c r="N256" s="167" t="s">
        <v>12</v>
      </c>
      <c r="O256" s="162">
        <v>44445</v>
      </c>
      <c r="P256" s="163">
        <v>35</v>
      </c>
      <c r="Q256" s="164" t="s">
        <v>22</v>
      </c>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row>
    <row r="257" spans="1:241" x14ac:dyDescent="0.2">
      <c r="A257" s="159" t="s">
        <v>119</v>
      </c>
      <c r="B257" s="159" t="s">
        <v>424</v>
      </c>
      <c r="C257" s="160" t="s">
        <v>12</v>
      </c>
      <c r="D257" s="160" t="s">
        <v>12</v>
      </c>
      <c r="E257" s="160" t="s">
        <v>12</v>
      </c>
      <c r="F257" s="160" t="s">
        <v>12</v>
      </c>
      <c r="G257" s="160" t="s">
        <v>12</v>
      </c>
      <c r="H257" s="160" t="s">
        <v>12</v>
      </c>
      <c r="I257" s="160" t="s">
        <v>12</v>
      </c>
      <c r="J257" s="160" t="s">
        <v>12</v>
      </c>
      <c r="K257" s="160" t="s">
        <v>127</v>
      </c>
      <c r="L257" s="161">
        <v>1</v>
      </c>
      <c r="M257" s="160" t="s">
        <v>37</v>
      </c>
      <c r="N257" s="167" t="s">
        <v>12</v>
      </c>
      <c r="O257" s="162">
        <v>59864</v>
      </c>
      <c r="P257" s="163">
        <v>35</v>
      </c>
      <c r="Q257" s="164" t="s">
        <v>22</v>
      </c>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row>
    <row r="258" spans="1:241" x14ac:dyDescent="0.2">
      <c r="A258" s="159" t="s">
        <v>119</v>
      </c>
      <c r="B258" s="159" t="s">
        <v>424</v>
      </c>
      <c r="C258" s="160" t="s">
        <v>12</v>
      </c>
      <c r="D258" s="160" t="s">
        <v>12</v>
      </c>
      <c r="E258" s="160" t="s">
        <v>12</v>
      </c>
      <c r="F258" s="160" t="s">
        <v>12</v>
      </c>
      <c r="G258" s="160" t="s">
        <v>12</v>
      </c>
      <c r="H258" s="160" t="s">
        <v>12</v>
      </c>
      <c r="I258" s="160" t="s">
        <v>12</v>
      </c>
      <c r="J258" s="160" t="s">
        <v>12</v>
      </c>
      <c r="K258" s="160" t="s">
        <v>128</v>
      </c>
      <c r="L258" s="161">
        <v>1</v>
      </c>
      <c r="M258" s="160" t="s">
        <v>20</v>
      </c>
      <c r="N258" s="170">
        <v>20</v>
      </c>
      <c r="O258" s="162" t="s">
        <v>12</v>
      </c>
      <c r="P258" s="163">
        <v>35</v>
      </c>
      <c r="Q258" s="164" t="s">
        <v>22</v>
      </c>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row>
    <row r="259" spans="1:241" x14ac:dyDescent="0.2">
      <c r="A259" s="159" t="s">
        <v>119</v>
      </c>
      <c r="B259" s="159" t="s">
        <v>424</v>
      </c>
      <c r="C259" s="160" t="s">
        <v>12</v>
      </c>
      <c r="D259" s="160" t="s">
        <v>12</v>
      </c>
      <c r="E259" s="160" t="s">
        <v>12</v>
      </c>
      <c r="F259" s="160" t="s">
        <v>12</v>
      </c>
      <c r="G259" s="160" t="s">
        <v>12</v>
      </c>
      <c r="H259" s="160" t="s">
        <v>12</v>
      </c>
      <c r="I259" s="160" t="s">
        <v>12</v>
      </c>
      <c r="J259" s="160" t="s">
        <v>12</v>
      </c>
      <c r="K259" s="160" t="s">
        <v>129</v>
      </c>
      <c r="L259" s="161">
        <v>1</v>
      </c>
      <c r="M259" s="160" t="s">
        <v>37</v>
      </c>
      <c r="N259" s="167" t="s">
        <v>12</v>
      </c>
      <c r="O259" s="162">
        <v>46125</v>
      </c>
      <c r="P259" s="163">
        <v>35</v>
      </c>
      <c r="Q259" s="164" t="s">
        <v>22</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row>
    <row r="260" spans="1:241" s="11" customFormat="1" x14ac:dyDescent="0.2">
      <c r="A260" s="159" t="s">
        <v>119</v>
      </c>
      <c r="B260" s="159" t="s">
        <v>424</v>
      </c>
      <c r="C260" s="160" t="s">
        <v>12</v>
      </c>
      <c r="D260" s="160" t="s">
        <v>12</v>
      </c>
      <c r="E260" s="160" t="s">
        <v>12</v>
      </c>
      <c r="F260" s="160" t="s">
        <v>12</v>
      </c>
      <c r="G260" s="160" t="s">
        <v>12</v>
      </c>
      <c r="H260" s="160" t="s">
        <v>12</v>
      </c>
      <c r="I260" s="160" t="s">
        <v>12</v>
      </c>
      <c r="J260" s="160" t="s">
        <v>12</v>
      </c>
      <c r="K260" s="160" t="s">
        <v>62</v>
      </c>
      <c r="L260" s="161">
        <v>5</v>
      </c>
      <c r="M260" s="160" t="s">
        <v>20</v>
      </c>
      <c r="N260" s="167" t="s">
        <v>12</v>
      </c>
      <c r="O260" s="162">
        <v>40847</v>
      </c>
      <c r="P260" s="163">
        <v>35</v>
      </c>
      <c r="Q260" s="164" t="s">
        <v>22</v>
      </c>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row>
    <row r="261" spans="1:241" x14ac:dyDescent="0.2">
      <c r="A261" s="159" t="s">
        <v>119</v>
      </c>
      <c r="B261" s="159" t="s">
        <v>424</v>
      </c>
      <c r="C261" s="160" t="s">
        <v>12</v>
      </c>
      <c r="D261" s="160" t="s">
        <v>12</v>
      </c>
      <c r="E261" s="160" t="s">
        <v>12</v>
      </c>
      <c r="F261" s="160" t="s">
        <v>12</v>
      </c>
      <c r="G261" s="160" t="s">
        <v>12</v>
      </c>
      <c r="H261" s="160" t="s">
        <v>12</v>
      </c>
      <c r="I261" s="160" t="s">
        <v>12</v>
      </c>
      <c r="J261" s="160" t="s">
        <v>12</v>
      </c>
      <c r="K261" s="160" t="s">
        <v>130</v>
      </c>
      <c r="L261" s="161">
        <v>1</v>
      </c>
      <c r="M261" s="160" t="s">
        <v>20</v>
      </c>
      <c r="N261" s="167" t="s">
        <v>12</v>
      </c>
      <c r="O261" s="162">
        <v>42527</v>
      </c>
      <c r="P261" s="163">
        <v>35</v>
      </c>
      <c r="Q261" s="164" t="s">
        <v>22</v>
      </c>
      <c r="R261" s="2"/>
      <c r="S261" s="2"/>
      <c r="T261" s="2"/>
      <c r="U261" s="2"/>
      <c r="V261" s="2"/>
      <c r="W261" s="2"/>
      <c r="X261" s="6"/>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6"/>
      <c r="CM261" s="2"/>
      <c r="CN261" s="6"/>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6"/>
      <c r="EB261" s="6"/>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16"/>
      <c r="FU261" s="16"/>
      <c r="FV261" s="16"/>
      <c r="FW261" s="16"/>
      <c r="FX261" s="16"/>
      <c r="FY261" s="6"/>
      <c r="FZ261" s="16"/>
      <c r="GA261" s="16"/>
      <c r="GB261" s="16"/>
      <c r="GC261" s="16"/>
      <c r="GD261" s="16"/>
      <c r="GE261" s="16"/>
      <c r="GF261" s="6"/>
      <c r="GG261" s="16"/>
      <c r="GH261" s="16"/>
      <c r="GI261" s="16"/>
      <c r="GJ261" s="16"/>
      <c r="GK261" s="16"/>
      <c r="GL261" s="16"/>
      <c r="GM261" s="16"/>
      <c r="GN261" s="16"/>
      <c r="GO261" s="16"/>
      <c r="GP261" s="16"/>
      <c r="GQ261" s="16"/>
      <c r="GR261" s="16"/>
      <c r="GS261" s="6"/>
      <c r="GT261" s="16"/>
      <c r="GU261" s="16"/>
      <c r="GV261" s="16"/>
      <c r="GW261" s="16"/>
      <c r="GX261" s="16"/>
      <c r="GY261" s="16"/>
      <c r="GZ261" s="16"/>
      <c r="HA261" s="16"/>
      <c r="HB261" s="6"/>
      <c r="HC261" s="16"/>
      <c r="HD261" s="16"/>
      <c r="HE261" s="16"/>
      <c r="HF261" s="16"/>
      <c r="HG261" s="6"/>
      <c r="HH261" s="6"/>
      <c r="HI261" s="6"/>
      <c r="HJ261" s="6"/>
      <c r="HK261" s="6"/>
      <c r="HL261" s="6"/>
      <c r="HM261" s="2"/>
      <c r="HN261" s="2"/>
      <c r="HO261" s="6"/>
      <c r="HP261" s="6"/>
      <c r="HQ261" s="6"/>
      <c r="HR261" s="6"/>
      <c r="HS261" s="2"/>
      <c r="HT261" s="2"/>
      <c r="HU261" s="6"/>
      <c r="HV261" s="6"/>
      <c r="HW261" s="6"/>
      <c r="HX261" s="6"/>
      <c r="HY261" s="16"/>
      <c r="HZ261" s="6"/>
      <c r="IA261" s="6"/>
      <c r="IB261" s="6"/>
      <c r="IC261" s="17"/>
      <c r="ID261" s="6"/>
      <c r="IE261" s="6"/>
      <c r="IF261" s="17"/>
      <c r="IG261" s="6"/>
    </row>
    <row r="262" spans="1:241" x14ac:dyDescent="0.2">
      <c r="A262" s="159" t="s">
        <v>119</v>
      </c>
      <c r="B262" s="159" t="s">
        <v>424</v>
      </c>
      <c r="C262" s="160" t="s">
        <v>12</v>
      </c>
      <c r="D262" s="160" t="s">
        <v>12</v>
      </c>
      <c r="E262" s="160" t="s">
        <v>12</v>
      </c>
      <c r="F262" s="160" t="s">
        <v>12</v>
      </c>
      <c r="G262" s="160" t="s">
        <v>12</v>
      </c>
      <c r="H262" s="160" t="s">
        <v>12</v>
      </c>
      <c r="I262" s="160" t="s">
        <v>12</v>
      </c>
      <c r="J262" s="160" t="s">
        <v>12</v>
      </c>
      <c r="K262" s="160" t="s">
        <v>131</v>
      </c>
      <c r="L262" s="161">
        <v>1</v>
      </c>
      <c r="M262" s="160" t="s">
        <v>20</v>
      </c>
      <c r="N262" s="170">
        <v>10.5</v>
      </c>
      <c r="O262" s="162" t="s">
        <v>12</v>
      </c>
      <c r="P262" s="163">
        <v>10</v>
      </c>
      <c r="Q262" s="164" t="s">
        <v>22</v>
      </c>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row>
    <row r="263" spans="1:241" x14ac:dyDescent="0.2">
      <c r="A263" s="172" t="s">
        <v>145</v>
      </c>
      <c r="B263" s="172" t="s">
        <v>425</v>
      </c>
      <c r="C263" s="173">
        <v>35</v>
      </c>
      <c r="D263" s="173">
        <v>0.88</v>
      </c>
      <c r="E263" s="173">
        <v>35</v>
      </c>
      <c r="F263" s="173">
        <v>0.88</v>
      </c>
      <c r="G263" s="173">
        <v>105</v>
      </c>
      <c r="H263" s="173">
        <v>2.63</v>
      </c>
      <c r="I263" s="173">
        <v>140</v>
      </c>
      <c r="J263" s="173">
        <v>3.5</v>
      </c>
      <c r="K263" s="174"/>
      <c r="L263" s="175">
        <v>7</v>
      </c>
      <c r="M263" s="174"/>
      <c r="N263" s="176">
        <v>14.293329999999999</v>
      </c>
      <c r="O263" s="177">
        <v>64711</v>
      </c>
      <c r="P263" s="173">
        <v>20</v>
      </c>
      <c r="Q263" s="178">
        <v>1</v>
      </c>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row>
    <row r="264" spans="1:241" x14ac:dyDescent="0.2">
      <c r="A264" s="159" t="s">
        <v>145</v>
      </c>
      <c r="B264" s="159" t="s">
        <v>425</v>
      </c>
      <c r="C264" s="160" t="s">
        <v>12</v>
      </c>
      <c r="D264" s="160" t="s">
        <v>12</v>
      </c>
      <c r="E264" s="160" t="s">
        <v>12</v>
      </c>
      <c r="F264" s="160" t="s">
        <v>12</v>
      </c>
      <c r="G264" s="160" t="s">
        <v>12</v>
      </c>
      <c r="H264" s="160" t="s">
        <v>12</v>
      </c>
      <c r="I264" s="160" t="s">
        <v>12</v>
      </c>
      <c r="J264" s="160" t="s">
        <v>12</v>
      </c>
      <c r="K264" s="160" t="s">
        <v>14</v>
      </c>
      <c r="L264" s="161">
        <v>1</v>
      </c>
      <c r="M264" s="160" t="s">
        <v>13</v>
      </c>
      <c r="N264" s="167" t="s">
        <v>12</v>
      </c>
      <c r="O264" s="162">
        <v>64711</v>
      </c>
      <c r="P264" s="163">
        <v>35</v>
      </c>
      <c r="Q264" s="164" t="s">
        <v>15</v>
      </c>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row>
    <row r="265" spans="1:241" x14ac:dyDescent="0.2">
      <c r="A265" s="159" t="s">
        <v>145</v>
      </c>
      <c r="B265" s="159" t="s">
        <v>425</v>
      </c>
      <c r="C265" s="160" t="s">
        <v>12</v>
      </c>
      <c r="D265" s="160" t="s">
        <v>12</v>
      </c>
      <c r="E265" s="160" t="s">
        <v>12</v>
      </c>
      <c r="F265" s="160" t="s">
        <v>12</v>
      </c>
      <c r="G265" s="160" t="s">
        <v>12</v>
      </c>
      <c r="H265" s="160" t="s">
        <v>12</v>
      </c>
      <c r="I265" s="160" t="s">
        <v>12</v>
      </c>
      <c r="J265" s="160" t="s">
        <v>12</v>
      </c>
      <c r="K265" s="160" t="s">
        <v>47</v>
      </c>
      <c r="L265" s="161">
        <v>1</v>
      </c>
      <c r="M265" s="160" t="s">
        <v>16</v>
      </c>
      <c r="N265" s="170">
        <v>22</v>
      </c>
      <c r="O265" s="162" t="s">
        <v>12</v>
      </c>
      <c r="P265" s="163">
        <v>29</v>
      </c>
      <c r="Q265" s="164" t="s">
        <v>22</v>
      </c>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row>
    <row r="266" spans="1:241" x14ac:dyDescent="0.2">
      <c r="A266" s="159" t="s">
        <v>145</v>
      </c>
      <c r="B266" s="159" t="s">
        <v>425</v>
      </c>
      <c r="C266" s="160" t="s">
        <v>12</v>
      </c>
      <c r="D266" s="160" t="s">
        <v>12</v>
      </c>
      <c r="E266" s="160" t="s">
        <v>12</v>
      </c>
      <c r="F266" s="160" t="s">
        <v>12</v>
      </c>
      <c r="G266" s="160" t="s">
        <v>12</v>
      </c>
      <c r="H266" s="160" t="s">
        <v>12</v>
      </c>
      <c r="I266" s="160" t="s">
        <v>12</v>
      </c>
      <c r="J266" s="160" t="s">
        <v>12</v>
      </c>
      <c r="K266" s="160" t="s">
        <v>21</v>
      </c>
      <c r="L266" s="161">
        <v>1</v>
      </c>
      <c r="M266" s="160" t="s">
        <v>20</v>
      </c>
      <c r="N266" s="170">
        <v>13.34</v>
      </c>
      <c r="O266" s="162" t="s">
        <v>12</v>
      </c>
      <c r="P266" s="163">
        <v>15</v>
      </c>
      <c r="Q266" s="164" t="s">
        <v>22</v>
      </c>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row>
    <row r="267" spans="1:241" x14ac:dyDescent="0.2">
      <c r="A267" s="159" t="s">
        <v>145</v>
      </c>
      <c r="B267" s="159" t="s">
        <v>425</v>
      </c>
      <c r="C267" s="160" t="s">
        <v>12</v>
      </c>
      <c r="D267" s="160" t="s">
        <v>12</v>
      </c>
      <c r="E267" s="160" t="s">
        <v>12</v>
      </c>
      <c r="F267" s="160" t="s">
        <v>12</v>
      </c>
      <c r="G267" s="160" t="s">
        <v>12</v>
      </c>
      <c r="H267" s="160" t="s">
        <v>12</v>
      </c>
      <c r="I267" s="160" t="s">
        <v>12</v>
      </c>
      <c r="J267" s="160" t="s">
        <v>12</v>
      </c>
      <c r="K267" s="160" t="s">
        <v>21</v>
      </c>
      <c r="L267" s="161">
        <v>1</v>
      </c>
      <c r="M267" s="160" t="s">
        <v>20</v>
      </c>
      <c r="N267" s="170">
        <v>13.34</v>
      </c>
      <c r="O267" s="162" t="s">
        <v>12</v>
      </c>
      <c r="P267" s="163">
        <v>7</v>
      </c>
      <c r="Q267" s="164" t="s">
        <v>22</v>
      </c>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row>
    <row r="268" spans="1:241" s="11" customFormat="1" x14ac:dyDescent="0.2">
      <c r="A268" s="159" t="s">
        <v>145</v>
      </c>
      <c r="B268" s="159" t="s">
        <v>425</v>
      </c>
      <c r="C268" s="160" t="s">
        <v>12</v>
      </c>
      <c r="D268" s="160" t="s">
        <v>12</v>
      </c>
      <c r="E268" s="160" t="s">
        <v>12</v>
      </c>
      <c r="F268" s="160" t="s">
        <v>12</v>
      </c>
      <c r="G268" s="160" t="s">
        <v>12</v>
      </c>
      <c r="H268" s="160" t="s">
        <v>12</v>
      </c>
      <c r="I268" s="160" t="s">
        <v>12</v>
      </c>
      <c r="J268" s="160" t="s">
        <v>12</v>
      </c>
      <c r="K268" s="160" t="s">
        <v>21</v>
      </c>
      <c r="L268" s="161">
        <v>1</v>
      </c>
      <c r="M268" s="160" t="s">
        <v>20</v>
      </c>
      <c r="N268" s="170">
        <v>13.04</v>
      </c>
      <c r="O268" s="162" t="s">
        <v>12</v>
      </c>
      <c r="P268" s="163">
        <v>24</v>
      </c>
      <c r="Q268" s="164" t="s">
        <v>22</v>
      </c>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row>
    <row r="269" spans="1:241" x14ac:dyDescent="0.2">
      <c r="A269" s="159" t="s">
        <v>145</v>
      </c>
      <c r="B269" s="159" t="s">
        <v>425</v>
      </c>
      <c r="C269" s="160" t="s">
        <v>12</v>
      </c>
      <c r="D269" s="160" t="s">
        <v>12</v>
      </c>
      <c r="E269" s="160" t="s">
        <v>12</v>
      </c>
      <c r="F269" s="160" t="s">
        <v>12</v>
      </c>
      <c r="G269" s="160" t="s">
        <v>12</v>
      </c>
      <c r="H269" s="160" t="s">
        <v>12</v>
      </c>
      <c r="I269" s="160" t="s">
        <v>12</v>
      </c>
      <c r="J269" s="160" t="s">
        <v>12</v>
      </c>
      <c r="K269" s="160" t="s">
        <v>21</v>
      </c>
      <c r="L269" s="161">
        <v>1</v>
      </c>
      <c r="M269" s="160" t="s">
        <v>20</v>
      </c>
      <c r="N269" s="170">
        <v>13.04</v>
      </c>
      <c r="O269" s="162" t="s">
        <v>12</v>
      </c>
      <c r="P269" s="163">
        <v>15</v>
      </c>
      <c r="Q269" s="164" t="s">
        <v>22</v>
      </c>
      <c r="R269" s="2"/>
      <c r="S269" s="2"/>
      <c r="T269" s="2"/>
      <c r="U269" s="2"/>
      <c r="V269" s="2"/>
      <c r="W269" s="2"/>
      <c r="X269" s="6"/>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6"/>
      <c r="CM269" s="2"/>
      <c r="CN269" s="6"/>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6"/>
      <c r="EB269" s="6"/>
      <c r="EC269" s="2"/>
      <c r="ED269" s="2"/>
      <c r="EE269" s="6"/>
      <c r="EF269" s="2"/>
      <c r="EG269" s="2"/>
      <c r="EH269" s="2"/>
      <c r="EI269" s="2"/>
      <c r="EJ269" s="2"/>
      <c r="EK269" s="2"/>
      <c r="EL269" s="2"/>
      <c r="EM269" s="2"/>
      <c r="EN269" s="2"/>
      <c r="EO269" s="2"/>
      <c r="EP269" s="2"/>
      <c r="EQ269" s="2"/>
      <c r="ER269" s="2"/>
      <c r="ES269" s="2"/>
      <c r="ET269" s="2"/>
      <c r="EU269" s="2"/>
      <c r="EV269" s="2"/>
      <c r="EW269" s="2"/>
      <c r="EX269" s="6"/>
      <c r="EY269" s="6"/>
      <c r="EZ269" s="6"/>
      <c r="FA269" s="6"/>
      <c r="FB269" s="6"/>
      <c r="FC269" s="6"/>
      <c r="FD269" s="6"/>
      <c r="FE269" s="6"/>
      <c r="FF269" s="6"/>
      <c r="FG269" s="6"/>
      <c r="FH269" s="2"/>
      <c r="FI269" s="2"/>
      <c r="FJ269" s="2"/>
      <c r="FK269" s="2"/>
      <c r="FL269" s="2"/>
      <c r="FM269" s="2"/>
      <c r="FN269" s="2"/>
      <c r="FO269" s="2"/>
      <c r="FP269" s="2"/>
      <c r="FQ269" s="2"/>
      <c r="FR269" s="2"/>
      <c r="FS269" s="2"/>
      <c r="FT269" s="16"/>
      <c r="FU269" s="16"/>
      <c r="FV269" s="16"/>
      <c r="FW269" s="16"/>
      <c r="FX269" s="16"/>
      <c r="FY269" s="6"/>
      <c r="FZ269" s="16"/>
      <c r="GA269" s="16"/>
      <c r="GB269" s="16"/>
      <c r="GC269" s="16"/>
      <c r="GD269" s="16"/>
      <c r="GE269" s="16"/>
      <c r="GF269" s="6"/>
      <c r="GG269" s="16"/>
      <c r="GH269" s="16"/>
      <c r="GI269" s="16"/>
      <c r="GJ269" s="16"/>
      <c r="GK269" s="16"/>
      <c r="GL269" s="16"/>
      <c r="GM269" s="16"/>
      <c r="GN269" s="16"/>
      <c r="GO269" s="16"/>
      <c r="GP269" s="16"/>
      <c r="GQ269" s="16"/>
      <c r="GR269" s="16"/>
      <c r="GS269" s="6"/>
      <c r="GT269" s="16"/>
      <c r="GU269" s="16"/>
      <c r="GV269" s="16"/>
      <c r="GW269" s="16"/>
      <c r="GX269" s="16"/>
      <c r="GY269" s="16"/>
      <c r="GZ269" s="16"/>
      <c r="HA269" s="16"/>
      <c r="HB269" s="6"/>
      <c r="HC269" s="16"/>
      <c r="HD269" s="16"/>
      <c r="HE269" s="16"/>
      <c r="HF269" s="16"/>
      <c r="HG269" s="6"/>
      <c r="HH269" s="6"/>
      <c r="HI269" s="6"/>
      <c r="HJ269" s="6"/>
      <c r="HK269" s="6"/>
      <c r="HL269" s="6"/>
      <c r="HM269" s="2"/>
      <c r="HN269" s="2"/>
      <c r="HO269" s="6"/>
      <c r="HP269" s="6"/>
      <c r="HQ269" s="6"/>
      <c r="HR269" s="6"/>
      <c r="HS269" s="2"/>
      <c r="HT269" s="2"/>
      <c r="HU269" s="6"/>
      <c r="HV269" s="6"/>
      <c r="HW269" s="6"/>
      <c r="HX269" s="6"/>
      <c r="HY269" s="6"/>
      <c r="HZ269" s="6"/>
      <c r="IA269" s="6"/>
      <c r="IB269" s="6"/>
      <c r="IC269" s="17"/>
      <c r="ID269" s="6"/>
      <c r="IE269" s="6"/>
      <c r="IF269" s="17"/>
      <c r="IG269" s="6"/>
    </row>
    <row r="270" spans="1:241" x14ac:dyDescent="0.2">
      <c r="A270" s="159" t="s">
        <v>145</v>
      </c>
      <c r="B270" s="159" t="s">
        <v>425</v>
      </c>
      <c r="C270" s="160" t="s">
        <v>12</v>
      </c>
      <c r="D270" s="160" t="s">
        <v>12</v>
      </c>
      <c r="E270" s="160" t="s">
        <v>12</v>
      </c>
      <c r="F270" s="160" t="s">
        <v>12</v>
      </c>
      <c r="G270" s="160" t="s">
        <v>12</v>
      </c>
      <c r="H270" s="160" t="s">
        <v>12</v>
      </c>
      <c r="I270" s="160" t="s">
        <v>12</v>
      </c>
      <c r="J270" s="160" t="s">
        <v>12</v>
      </c>
      <c r="K270" s="160" t="s">
        <v>21</v>
      </c>
      <c r="L270" s="161">
        <v>1</v>
      </c>
      <c r="M270" s="160" t="s">
        <v>20</v>
      </c>
      <c r="N270" s="170">
        <v>11</v>
      </c>
      <c r="O270" s="162" t="s">
        <v>12</v>
      </c>
      <c r="P270" s="163">
        <v>15</v>
      </c>
      <c r="Q270" s="164" t="s">
        <v>22</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row>
    <row r="271" spans="1:241" x14ac:dyDescent="0.2">
      <c r="A271" s="172" t="s">
        <v>187</v>
      </c>
      <c r="B271" s="172" t="s">
        <v>433</v>
      </c>
      <c r="C271" s="173">
        <v>40</v>
      </c>
      <c r="D271" s="173">
        <v>1</v>
      </c>
      <c r="E271" s="173">
        <v>75</v>
      </c>
      <c r="F271" s="173">
        <v>1.88</v>
      </c>
      <c r="G271" s="173">
        <v>50</v>
      </c>
      <c r="H271" s="173">
        <v>1.25</v>
      </c>
      <c r="I271" s="173">
        <v>125</v>
      </c>
      <c r="J271" s="173">
        <v>3.13</v>
      </c>
      <c r="K271" s="174"/>
      <c r="L271" s="175">
        <v>11</v>
      </c>
      <c r="M271" s="174"/>
      <c r="N271" s="176">
        <v>12.356</v>
      </c>
      <c r="O271" s="177">
        <v>42379</v>
      </c>
      <c r="P271" s="173">
        <v>15.68182</v>
      </c>
      <c r="Q271" s="178">
        <v>2</v>
      </c>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row>
    <row r="272" spans="1:241" x14ac:dyDescent="0.2">
      <c r="A272" s="159" t="s">
        <v>187</v>
      </c>
      <c r="B272" s="159" t="s">
        <v>433</v>
      </c>
      <c r="C272" s="160" t="s">
        <v>12</v>
      </c>
      <c r="D272" s="160" t="s">
        <v>12</v>
      </c>
      <c r="E272" s="160" t="s">
        <v>12</v>
      </c>
      <c r="F272" s="160" t="s">
        <v>12</v>
      </c>
      <c r="G272" s="160" t="s">
        <v>12</v>
      </c>
      <c r="H272" s="160" t="s">
        <v>12</v>
      </c>
      <c r="I272" s="160" t="s">
        <v>12</v>
      </c>
      <c r="J272" s="160" t="s">
        <v>12</v>
      </c>
      <c r="K272" s="160" t="s">
        <v>188</v>
      </c>
      <c r="L272" s="161">
        <v>1</v>
      </c>
      <c r="M272" s="160" t="s">
        <v>13</v>
      </c>
      <c r="N272" s="167" t="s">
        <v>12</v>
      </c>
      <c r="O272" s="162">
        <v>42379</v>
      </c>
      <c r="P272" s="163">
        <v>40</v>
      </c>
      <c r="Q272" s="164" t="s">
        <v>15</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row>
    <row r="273" spans="1:241" x14ac:dyDescent="0.2">
      <c r="A273" s="159" t="s">
        <v>187</v>
      </c>
      <c r="B273" s="159" t="s">
        <v>433</v>
      </c>
      <c r="C273" s="160" t="s">
        <v>12</v>
      </c>
      <c r="D273" s="160" t="s">
        <v>12</v>
      </c>
      <c r="E273" s="160" t="s">
        <v>12</v>
      </c>
      <c r="F273" s="160" t="s">
        <v>12</v>
      </c>
      <c r="G273" s="160" t="s">
        <v>12</v>
      </c>
      <c r="H273" s="160" t="s">
        <v>12</v>
      </c>
      <c r="I273" s="160" t="s">
        <v>12</v>
      </c>
      <c r="J273" s="160" t="s">
        <v>12</v>
      </c>
      <c r="K273" s="160" t="s">
        <v>189</v>
      </c>
      <c r="L273" s="161">
        <v>1</v>
      </c>
      <c r="M273" s="160" t="s">
        <v>16</v>
      </c>
      <c r="N273" s="170">
        <v>15</v>
      </c>
      <c r="O273" s="162" t="s">
        <v>12</v>
      </c>
      <c r="P273" s="163">
        <v>16</v>
      </c>
      <c r="Q273" s="164" t="s">
        <v>22</v>
      </c>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row>
    <row r="274" spans="1:241" s="11" customFormat="1" x14ac:dyDescent="0.2">
      <c r="A274" s="159" t="s">
        <v>187</v>
      </c>
      <c r="B274" s="159" t="s">
        <v>433</v>
      </c>
      <c r="C274" s="160" t="s">
        <v>12</v>
      </c>
      <c r="D274" s="160" t="s">
        <v>12</v>
      </c>
      <c r="E274" s="160" t="s">
        <v>12</v>
      </c>
      <c r="F274" s="160" t="s">
        <v>12</v>
      </c>
      <c r="G274" s="160" t="s">
        <v>12</v>
      </c>
      <c r="H274" s="160" t="s">
        <v>12</v>
      </c>
      <c r="I274" s="160" t="s">
        <v>12</v>
      </c>
      <c r="J274" s="160" t="s">
        <v>12</v>
      </c>
      <c r="K274" s="160" t="s">
        <v>190</v>
      </c>
      <c r="L274" s="161">
        <v>1</v>
      </c>
      <c r="M274" s="160" t="s">
        <v>51</v>
      </c>
      <c r="N274" s="170">
        <v>15.5</v>
      </c>
      <c r="O274" s="162" t="s">
        <v>12</v>
      </c>
      <c r="P274" s="163">
        <v>18</v>
      </c>
      <c r="Q274" s="164" t="s">
        <v>22</v>
      </c>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row>
    <row r="275" spans="1:241" x14ac:dyDescent="0.2">
      <c r="A275" s="159" t="s">
        <v>187</v>
      </c>
      <c r="B275" s="159" t="s">
        <v>433</v>
      </c>
      <c r="C275" s="160" t="s">
        <v>12</v>
      </c>
      <c r="D275" s="160" t="s">
        <v>12</v>
      </c>
      <c r="E275" s="160" t="s">
        <v>12</v>
      </c>
      <c r="F275" s="160" t="s">
        <v>12</v>
      </c>
      <c r="G275" s="160" t="s">
        <v>12</v>
      </c>
      <c r="H275" s="160" t="s">
        <v>12</v>
      </c>
      <c r="I275" s="160" t="s">
        <v>12</v>
      </c>
      <c r="J275" s="160" t="s">
        <v>12</v>
      </c>
      <c r="K275" s="160" t="s">
        <v>191</v>
      </c>
      <c r="L275" s="161">
        <v>1</v>
      </c>
      <c r="M275" s="160" t="s">
        <v>20</v>
      </c>
      <c r="N275" s="170">
        <v>15.1</v>
      </c>
      <c r="O275" s="162" t="s">
        <v>12</v>
      </c>
      <c r="P275" s="163">
        <v>3</v>
      </c>
      <c r="Q275" s="164" t="s">
        <v>22</v>
      </c>
      <c r="R275" s="2"/>
      <c r="S275" s="2"/>
      <c r="T275" s="2"/>
      <c r="U275" s="2"/>
      <c r="V275" s="2"/>
      <c r="W275" s="2"/>
      <c r="X275" s="6"/>
      <c r="Y275" s="2"/>
      <c r="Z275" s="2"/>
      <c r="AA275" s="2"/>
      <c r="AB275" s="2"/>
      <c r="AC275" s="2"/>
      <c r="AD275" s="2"/>
      <c r="AE275" s="2"/>
      <c r="AF275" s="2"/>
      <c r="AG275" s="2"/>
      <c r="AH275" s="2"/>
      <c r="AI275" s="2"/>
      <c r="AJ275" s="2"/>
      <c r="AK275" s="2"/>
      <c r="AL275" s="2"/>
      <c r="AM275" s="2"/>
      <c r="AN275" s="2"/>
      <c r="AO275" s="2"/>
      <c r="AP275" s="2"/>
      <c r="AQ275" s="2"/>
      <c r="AR275" s="2"/>
      <c r="AS275" s="2"/>
      <c r="AT275" s="6"/>
      <c r="AU275" s="2"/>
      <c r="AV275" s="2"/>
      <c r="AW275" s="2"/>
      <c r="AX275" s="6"/>
      <c r="AY275" s="2"/>
      <c r="AZ275" s="2"/>
      <c r="BA275" s="2"/>
      <c r="BB275" s="6"/>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6"/>
      <c r="CM275" s="2"/>
      <c r="CN275" s="6"/>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6"/>
      <c r="EB275" s="6"/>
      <c r="EC275" s="2"/>
      <c r="ED275" s="2"/>
      <c r="EE275" s="6"/>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16"/>
      <c r="FU275" s="16"/>
      <c r="FV275" s="16"/>
      <c r="FW275" s="16"/>
      <c r="FX275" s="16"/>
      <c r="FY275" s="6"/>
      <c r="FZ275" s="16"/>
      <c r="GA275" s="16"/>
      <c r="GB275" s="16"/>
      <c r="GC275" s="16"/>
      <c r="GD275" s="16"/>
      <c r="GE275" s="16"/>
      <c r="GF275" s="6"/>
      <c r="GG275" s="16"/>
      <c r="GH275" s="16"/>
      <c r="GI275" s="16"/>
      <c r="GJ275" s="16"/>
      <c r="GK275" s="16"/>
      <c r="GL275" s="16"/>
      <c r="GM275" s="16"/>
      <c r="GN275" s="16"/>
      <c r="GO275" s="16"/>
      <c r="GP275" s="16"/>
      <c r="GQ275" s="16"/>
      <c r="GR275" s="16"/>
      <c r="GS275" s="6"/>
      <c r="GT275" s="16"/>
      <c r="GU275" s="16"/>
      <c r="GV275" s="16"/>
      <c r="GW275" s="16"/>
      <c r="GX275" s="16"/>
      <c r="GY275" s="16"/>
      <c r="GZ275" s="16"/>
      <c r="HA275" s="16"/>
      <c r="HB275" s="6"/>
      <c r="HC275" s="16"/>
      <c r="HD275" s="16"/>
      <c r="HE275" s="16"/>
      <c r="HF275" s="16"/>
      <c r="HG275" s="6"/>
      <c r="HH275" s="6"/>
      <c r="HI275" s="6"/>
      <c r="HJ275" s="6"/>
      <c r="HK275" s="6"/>
      <c r="HL275" s="6"/>
      <c r="HM275" s="2"/>
      <c r="HN275" s="2"/>
      <c r="HO275" s="6"/>
      <c r="HP275" s="6"/>
      <c r="HQ275" s="6"/>
      <c r="HR275" s="6"/>
      <c r="HS275" s="2"/>
      <c r="HT275" s="2"/>
      <c r="HU275" s="6"/>
      <c r="HV275" s="6"/>
      <c r="HW275" s="6"/>
      <c r="HX275" s="6"/>
      <c r="HY275" s="16"/>
      <c r="HZ275" s="6"/>
      <c r="IA275" s="2"/>
      <c r="IB275" s="6"/>
      <c r="IC275" s="17"/>
      <c r="ID275" s="6"/>
      <c r="IE275" s="6"/>
      <c r="IF275" s="17"/>
      <c r="IG275" s="6"/>
    </row>
    <row r="276" spans="1:241" x14ac:dyDescent="0.2">
      <c r="A276" s="159" t="s">
        <v>187</v>
      </c>
      <c r="B276" s="159" t="s">
        <v>433</v>
      </c>
      <c r="C276" s="160" t="s">
        <v>12</v>
      </c>
      <c r="D276" s="160" t="s">
        <v>12</v>
      </c>
      <c r="E276" s="160" t="s">
        <v>12</v>
      </c>
      <c r="F276" s="160" t="s">
        <v>12</v>
      </c>
      <c r="G276" s="160" t="s">
        <v>12</v>
      </c>
      <c r="H276" s="160" t="s">
        <v>12</v>
      </c>
      <c r="I276" s="160" t="s">
        <v>12</v>
      </c>
      <c r="J276" s="160" t="s">
        <v>12</v>
      </c>
      <c r="K276" s="160" t="s">
        <v>192</v>
      </c>
      <c r="L276" s="161">
        <v>1</v>
      </c>
      <c r="M276" s="160" t="s">
        <v>20</v>
      </c>
      <c r="N276" s="170">
        <v>10.86</v>
      </c>
      <c r="O276" s="162" t="s">
        <v>12</v>
      </c>
      <c r="P276" s="163">
        <v>20</v>
      </c>
      <c r="Q276" s="164" t="s">
        <v>22</v>
      </c>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row>
    <row r="277" spans="1:241" x14ac:dyDescent="0.2">
      <c r="A277" s="159" t="s">
        <v>187</v>
      </c>
      <c r="B277" s="159" t="s">
        <v>433</v>
      </c>
      <c r="C277" s="160" t="s">
        <v>12</v>
      </c>
      <c r="D277" s="160" t="s">
        <v>12</v>
      </c>
      <c r="E277" s="160" t="s">
        <v>12</v>
      </c>
      <c r="F277" s="160" t="s">
        <v>12</v>
      </c>
      <c r="G277" s="160" t="s">
        <v>12</v>
      </c>
      <c r="H277" s="160" t="s">
        <v>12</v>
      </c>
      <c r="I277" s="160" t="s">
        <v>12</v>
      </c>
      <c r="J277" s="160" t="s">
        <v>12</v>
      </c>
      <c r="K277" s="160" t="s">
        <v>193</v>
      </c>
      <c r="L277" s="161">
        <v>1</v>
      </c>
      <c r="M277" s="160" t="s">
        <v>20</v>
      </c>
      <c r="N277" s="170">
        <v>14</v>
      </c>
      <c r="O277" s="162" t="s">
        <v>12</v>
      </c>
      <c r="P277" s="163">
        <v>14.5</v>
      </c>
      <c r="Q277" s="164" t="s">
        <v>22</v>
      </c>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row>
    <row r="278" spans="1:241" x14ac:dyDescent="0.2">
      <c r="A278" s="159" t="s">
        <v>187</v>
      </c>
      <c r="B278" s="159" t="s">
        <v>433</v>
      </c>
      <c r="C278" s="160" t="s">
        <v>12</v>
      </c>
      <c r="D278" s="160" t="s">
        <v>12</v>
      </c>
      <c r="E278" s="160" t="s">
        <v>12</v>
      </c>
      <c r="F278" s="160" t="s">
        <v>12</v>
      </c>
      <c r="G278" s="160" t="s">
        <v>12</v>
      </c>
      <c r="H278" s="160" t="s">
        <v>12</v>
      </c>
      <c r="I278" s="160" t="s">
        <v>12</v>
      </c>
      <c r="J278" s="160" t="s">
        <v>12</v>
      </c>
      <c r="K278" s="160" t="s">
        <v>194</v>
      </c>
      <c r="L278" s="161">
        <v>1</v>
      </c>
      <c r="M278" s="160" t="s">
        <v>20</v>
      </c>
      <c r="N278" s="170">
        <v>10.5</v>
      </c>
      <c r="O278" s="162" t="s">
        <v>12</v>
      </c>
      <c r="P278" s="163">
        <v>25</v>
      </c>
      <c r="Q278" s="164" t="s">
        <v>22</v>
      </c>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row>
    <row r="279" spans="1:241" x14ac:dyDescent="0.2">
      <c r="A279" s="159" t="s">
        <v>187</v>
      </c>
      <c r="B279" s="159" t="s">
        <v>433</v>
      </c>
      <c r="C279" s="160" t="s">
        <v>12</v>
      </c>
      <c r="D279" s="160" t="s">
        <v>12</v>
      </c>
      <c r="E279" s="160" t="s">
        <v>12</v>
      </c>
      <c r="F279" s="160" t="s">
        <v>12</v>
      </c>
      <c r="G279" s="160" t="s">
        <v>12</v>
      </c>
      <c r="H279" s="160" t="s">
        <v>12</v>
      </c>
      <c r="I279" s="160" t="s">
        <v>12</v>
      </c>
      <c r="J279" s="160" t="s">
        <v>12</v>
      </c>
      <c r="K279" s="160" t="s">
        <v>195</v>
      </c>
      <c r="L279" s="161">
        <v>1</v>
      </c>
      <c r="M279" s="160" t="s">
        <v>20</v>
      </c>
      <c r="N279" s="170">
        <v>11.1</v>
      </c>
      <c r="O279" s="162" t="s">
        <v>12</v>
      </c>
      <c r="P279" s="163">
        <v>20</v>
      </c>
      <c r="Q279" s="164" t="s">
        <v>22</v>
      </c>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row>
    <row r="280" spans="1:241" x14ac:dyDescent="0.2">
      <c r="A280" s="159" t="s">
        <v>187</v>
      </c>
      <c r="B280" s="159" t="s">
        <v>433</v>
      </c>
      <c r="C280" s="160" t="s">
        <v>12</v>
      </c>
      <c r="D280" s="160" t="s">
        <v>12</v>
      </c>
      <c r="E280" s="160" t="s">
        <v>12</v>
      </c>
      <c r="F280" s="160" t="s">
        <v>12</v>
      </c>
      <c r="G280" s="160" t="s">
        <v>12</v>
      </c>
      <c r="H280" s="160" t="s">
        <v>12</v>
      </c>
      <c r="I280" s="160" t="s">
        <v>12</v>
      </c>
      <c r="J280" s="160" t="s">
        <v>12</v>
      </c>
      <c r="K280" s="160" t="s">
        <v>196</v>
      </c>
      <c r="L280" s="161">
        <v>1</v>
      </c>
      <c r="M280" s="160" t="s">
        <v>20</v>
      </c>
      <c r="N280" s="170">
        <v>10.5</v>
      </c>
      <c r="O280" s="162" t="s">
        <v>12</v>
      </c>
      <c r="P280" s="163">
        <v>9</v>
      </c>
      <c r="Q280" s="164" t="s">
        <v>15</v>
      </c>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row>
    <row r="281" spans="1:241" x14ac:dyDescent="0.2">
      <c r="A281" s="159" t="s">
        <v>187</v>
      </c>
      <c r="B281" s="159" t="s">
        <v>433</v>
      </c>
      <c r="C281" s="160" t="s">
        <v>12</v>
      </c>
      <c r="D281" s="160" t="s">
        <v>12</v>
      </c>
      <c r="E281" s="160" t="s">
        <v>12</v>
      </c>
      <c r="F281" s="160" t="s">
        <v>12</v>
      </c>
      <c r="G281" s="160" t="s">
        <v>12</v>
      </c>
      <c r="H281" s="160" t="s">
        <v>12</v>
      </c>
      <c r="I281" s="160" t="s">
        <v>12</v>
      </c>
      <c r="J281" s="160" t="s">
        <v>12</v>
      </c>
      <c r="K281" s="160" t="s">
        <v>197</v>
      </c>
      <c r="L281" s="161">
        <v>1</v>
      </c>
      <c r="M281" s="160" t="s">
        <v>20</v>
      </c>
      <c r="N281" s="170">
        <v>10.5</v>
      </c>
      <c r="O281" s="162" t="s">
        <v>12</v>
      </c>
      <c r="P281" s="163">
        <v>4</v>
      </c>
      <c r="Q281" s="164" t="s">
        <v>22</v>
      </c>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row>
    <row r="282" spans="1:241" x14ac:dyDescent="0.2">
      <c r="A282" s="159" t="s">
        <v>187</v>
      </c>
      <c r="B282" s="159" t="s">
        <v>433</v>
      </c>
      <c r="C282" s="160" t="s">
        <v>12</v>
      </c>
      <c r="D282" s="160" t="s">
        <v>12</v>
      </c>
      <c r="E282" s="160" t="s">
        <v>12</v>
      </c>
      <c r="F282" s="160" t="s">
        <v>12</v>
      </c>
      <c r="G282" s="160" t="s">
        <v>12</v>
      </c>
      <c r="H282" s="160" t="s">
        <v>12</v>
      </c>
      <c r="I282" s="160" t="s">
        <v>12</v>
      </c>
      <c r="J282" s="160" t="s">
        <v>12</v>
      </c>
      <c r="K282" s="160" t="s">
        <v>45</v>
      </c>
      <c r="L282" s="161">
        <v>1</v>
      </c>
      <c r="M282" s="160" t="s">
        <v>44</v>
      </c>
      <c r="N282" s="170">
        <v>10.5</v>
      </c>
      <c r="O282" s="162" t="s">
        <v>12</v>
      </c>
      <c r="P282" s="163">
        <v>3</v>
      </c>
      <c r="Q282" s="164" t="s">
        <v>22</v>
      </c>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row>
    <row r="283" spans="1:241" s="11" customFormat="1" x14ac:dyDescent="0.2">
      <c r="A283" s="172" t="s">
        <v>150</v>
      </c>
      <c r="B283" s="172" t="s">
        <v>427</v>
      </c>
      <c r="C283" s="173">
        <v>48</v>
      </c>
      <c r="D283" s="173">
        <v>1.2</v>
      </c>
      <c r="E283" s="173">
        <v>48</v>
      </c>
      <c r="F283" s="173">
        <v>1.2</v>
      </c>
      <c r="G283" s="173">
        <v>95</v>
      </c>
      <c r="H283" s="173">
        <v>2.38</v>
      </c>
      <c r="I283" s="173">
        <v>143</v>
      </c>
      <c r="J283" s="173">
        <v>3.58</v>
      </c>
      <c r="K283" s="174"/>
      <c r="L283" s="175">
        <v>8</v>
      </c>
      <c r="M283" s="174"/>
      <c r="N283" s="176">
        <v>24.39</v>
      </c>
      <c r="O283" s="177">
        <v>31405</v>
      </c>
      <c r="P283" s="173">
        <v>16.75</v>
      </c>
      <c r="Q283" s="178">
        <v>1</v>
      </c>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row>
    <row r="284" spans="1:241" x14ac:dyDescent="0.2">
      <c r="A284" s="159" t="s">
        <v>150</v>
      </c>
      <c r="B284" s="159" t="s">
        <v>427</v>
      </c>
      <c r="C284" s="160" t="s">
        <v>12</v>
      </c>
      <c r="D284" s="160" t="s">
        <v>12</v>
      </c>
      <c r="E284" s="160" t="s">
        <v>12</v>
      </c>
      <c r="F284" s="160" t="s">
        <v>12</v>
      </c>
      <c r="G284" s="160" t="s">
        <v>12</v>
      </c>
      <c r="H284" s="160" t="s">
        <v>12</v>
      </c>
      <c r="I284" s="160" t="s">
        <v>12</v>
      </c>
      <c r="J284" s="160" t="s">
        <v>12</v>
      </c>
      <c r="K284" s="160" t="s">
        <v>151</v>
      </c>
      <c r="L284" s="161">
        <v>1</v>
      </c>
      <c r="M284" s="160" t="s">
        <v>13</v>
      </c>
      <c r="N284" s="167" t="s">
        <v>12</v>
      </c>
      <c r="O284" s="162">
        <v>60310</v>
      </c>
      <c r="P284" s="163">
        <v>40</v>
      </c>
      <c r="Q284" s="164" t="s">
        <v>15</v>
      </c>
      <c r="R284" s="2"/>
      <c r="S284" s="2"/>
      <c r="T284" s="2"/>
      <c r="U284" s="2"/>
      <c r="V284" s="2"/>
      <c r="W284" s="2"/>
      <c r="X284" s="6"/>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6"/>
      <c r="CM284" s="2"/>
      <c r="CN284" s="6"/>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6"/>
      <c r="EB284" s="6"/>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16"/>
      <c r="FU284" s="16"/>
      <c r="FV284" s="16"/>
      <c r="FW284" s="16"/>
      <c r="FX284" s="16"/>
      <c r="FY284" s="6"/>
      <c r="FZ284" s="16"/>
      <c r="GA284" s="16"/>
      <c r="GB284" s="16"/>
      <c r="GC284" s="16"/>
      <c r="GD284" s="16"/>
      <c r="GE284" s="16"/>
      <c r="GF284" s="6"/>
      <c r="GG284" s="16"/>
      <c r="GH284" s="16"/>
      <c r="GI284" s="16"/>
      <c r="GJ284" s="16"/>
      <c r="GK284" s="16"/>
      <c r="GL284" s="16"/>
      <c r="GM284" s="16"/>
      <c r="GN284" s="16"/>
      <c r="GO284" s="16"/>
      <c r="GP284" s="16"/>
      <c r="GQ284" s="16"/>
      <c r="GR284" s="16"/>
      <c r="GS284" s="6"/>
      <c r="GT284" s="16"/>
      <c r="GU284" s="16"/>
      <c r="GV284" s="16"/>
      <c r="GW284" s="16"/>
      <c r="GX284" s="16"/>
      <c r="GY284" s="16"/>
      <c r="GZ284" s="16"/>
      <c r="HA284" s="16"/>
      <c r="HB284" s="6"/>
      <c r="HC284" s="16"/>
      <c r="HD284" s="16"/>
      <c r="HE284" s="16"/>
      <c r="HF284" s="16"/>
      <c r="HG284" s="6"/>
      <c r="HH284" s="6"/>
      <c r="HI284" s="6"/>
      <c r="HJ284" s="6"/>
      <c r="HK284" s="6"/>
      <c r="HL284" s="6"/>
      <c r="HM284" s="2"/>
      <c r="HN284" s="2"/>
      <c r="HO284" s="6"/>
      <c r="HP284" s="6"/>
      <c r="HQ284" s="6"/>
      <c r="HR284" s="6"/>
      <c r="HS284" s="2"/>
      <c r="HT284" s="2"/>
      <c r="HU284" s="6"/>
      <c r="HV284" s="6"/>
      <c r="HW284" s="6"/>
      <c r="HX284" s="6"/>
      <c r="HY284" s="6"/>
      <c r="HZ284" s="6"/>
      <c r="IA284" s="6"/>
      <c r="IB284" s="6"/>
      <c r="IC284" s="17"/>
      <c r="ID284" s="6"/>
      <c r="IE284" s="6"/>
      <c r="IF284" s="17"/>
      <c r="IG284" s="6"/>
    </row>
    <row r="285" spans="1:241" x14ac:dyDescent="0.2">
      <c r="A285" s="159" t="s">
        <v>150</v>
      </c>
      <c r="B285" s="159" t="s">
        <v>427</v>
      </c>
      <c r="C285" s="160" t="s">
        <v>12</v>
      </c>
      <c r="D285" s="160" t="s">
        <v>12</v>
      </c>
      <c r="E285" s="160" t="s">
        <v>12</v>
      </c>
      <c r="F285" s="160" t="s">
        <v>12</v>
      </c>
      <c r="G285" s="160" t="s">
        <v>12</v>
      </c>
      <c r="H285" s="160" t="s">
        <v>12</v>
      </c>
      <c r="I285" s="160" t="s">
        <v>12</v>
      </c>
      <c r="J285" s="160" t="s">
        <v>12</v>
      </c>
      <c r="K285" s="160" t="s">
        <v>27</v>
      </c>
      <c r="L285" s="161">
        <v>1</v>
      </c>
      <c r="M285" s="160" t="s">
        <v>26</v>
      </c>
      <c r="N285" s="167" t="s">
        <v>12</v>
      </c>
      <c r="O285" s="162">
        <v>2500</v>
      </c>
      <c r="P285" s="163">
        <v>2</v>
      </c>
      <c r="Q285" s="164" t="s">
        <v>22</v>
      </c>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row>
    <row r="286" spans="1:241" x14ac:dyDescent="0.2">
      <c r="A286" s="159" t="s">
        <v>150</v>
      </c>
      <c r="B286" s="159" t="s">
        <v>427</v>
      </c>
      <c r="C286" s="160" t="s">
        <v>12</v>
      </c>
      <c r="D286" s="160" t="s">
        <v>12</v>
      </c>
      <c r="E286" s="160" t="s">
        <v>12</v>
      </c>
      <c r="F286" s="160" t="s">
        <v>12</v>
      </c>
      <c r="G286" s="160" t="s">
        <v>12</v>
      </c>
      <c r="H286" s="160" t="s">
        <v>12</v>
      </c>
      <c r="I286" s="160" t="s">
        <v>12</v>
      </c>
      <c r="J286" s="160" t="s">
        <v>12</v>
      </c>
      <c r="K286" s="160" t="s">
        <v>130</v>
      </c>
      <c r="L286" s="161">
        <v>1</v>
      </c>
      <c r="M286" s="160" t="s">
        <v>16</v>
      </c>
      <c r="N286" s="170">
        <v>17.13</v>
      </c>
      <c r="O286" s="162" t="s">
        <v>12</v>
      </c>
      <c r="P286" s="163">
        <v>30</v>
      </c>
      <c r="Q286" s="164" t="s">
        <v>22</v>
      </c>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row>
    <row r="287" spans="1:241" x14ac:dyDescent="0.2">
      <c r="A287" s="159" t="s">
        <v>150</v>
      </c>
      <c r="B287" s="159" t="s">
        <v>427</v>
      </c>
      <c r="C287" s="160" t="s">
        <v>12</v>
      </c>
      <c r="D287" s="160" t="s">
        <v>12</v>
      </c>
      <c r="E287" s="160" t="s">
        <v>12</v>
      </c>
      <c r="F287" s="160" t="s">
        <v>12</v>
      </c>
      <c r="G287" s="160" t="s">
        <v>12</v>
      </c>
      <c r="H287" s="160" t="s">
        <v>12</v>
      </c>
      <c r="I287" s="160" t="s">
        <v>12</v>
      </c>
      <c r="J287" s="160" t="s">
        <v>12</v>
      </c>
      <c r="K287" s="160" t="s">
        <v>48</v>
      </c>
      <c r="L287" s="161">
        <v>1</v>
      </c>
      <c r="M287" s="160" t="s">
        <v>28</v>
      </c>
      <c r="N287" s="170">
        <v>13.67</v>
      </c>
      <c r="O287" s="162" t="s">
        <v>12</v>
      </c>
      <c r="P287" s="163">
        <v>15</v>
      </c>
      <c r="Q287" s="164" t="s">
        <v>22</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row>
    <row r="288" spans="1:241" x14ac:dyDescent="0.2">
      <c r="A288" s="159" t="s">
        <v>150</v>
      </c>
      <c r="B288" s="159" t="s">
        <v>427</v>
      </c>
      <c r="C288" s="160" t="s">
        <v>12</v>
      </c>
      <c r="D288" s="160" t="s">
        <v>12</v>
      </c>
      <c r="E288" s="160" t="s">
        <v>12</v>
      </c>
      <c r="F288" s="160" t="s">
        <v>12</v>
      </c>
      <c r="G288" s="160" t="s">
        <v>12</v>
      </c>
      <c r="H288" s="160" t="s">
        <v>12</v>
      </c>
      <c r="I288" s="160" t="s">
        <v>12</v>
      </c>
      <c r="J288" s="160" t="s">
        <v>12</v>
      </c>
      <c r="K288" s="160" t="s">
        <v>152</v>
      </c>
      <c r="L288" s="161">
        <v>1</v>
      </c>
      <c r="M288" s="160" t="s">
        <v>28</v>
      </c>
      <c r="N288" s="170">
        <v>15.93</v>
      </c>
      <c r="O288" s="162" t="s">
        <v>12</v>
      </c>
      <c r="P288" s="163">
        <v>15</v>
      </c>
      <c r="Q288" s="164" t="s">
        <v>22</v>
      </c>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row>
    <row r="289" spans="1:241" x14ac:dyDescent="0.2">
      <c r="A289" s="159" t="s">
        <v>150</v>
      </c>
      <c r="B289" s="159" t="s">
        <v>427</v>
      </c>
      <c r="C289" s="160" t="s">
        <v>12</v>
      </c>
      <c r="D289" s="160" t="s">
        <v>12</v>
      </c>
      <c r="E289" s="160" t="s">
        <v>12</v>
      </c>
      <c r="F289" s="160" t="s">
        <v>12</v>
      </c>
      <c r="G289" s="160" t="s">
        <v>12</v>
      </c>
      <c r="H289" s="160" t="s">
        <v>12</v>
      </c>
      <c r="I289" s="160" t="s">
        <v>12</v>
      </c>
      <c r="J289" s="160" t="s">
        <v>12</v>
      </c>
      <c r="K289" s="160" t="s">
        <v>153</v>
      </c>
      <c r="L289" s="161">
        <v>1</v>
      </c>
      <c r="M289" s="160" t="s">
        <v>28</v>
      </c>
      <c r="N289" s="170">
        <v>12.47</v>
      </c>
      <c r="O289" s="162" t="s">
        <v>12</v>
      </c>
      <c r="P289" s="163">
        <v>15</v>
      </c>
      <c r="Q289" s="164" t="s">
        <v>22</v>
      </c>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row>
    <row r="290" spans="1:241" x14ac:dyDescent="0.2">
      <c r="A290" s="159" t="s">
        <v>150</v>
      </c>
      <c r="B290" s="159" t="s">
        <v>427</v>
      </c>
      <c r="C290" s="160" t="s">
        <v>12</v>
      </c>
      <c r="D290" s="160" t="s">
        <v>12</v>
      </c>
      <c r="E290" s="160" t="s">
        <v>12</v>
      </c>
      <c r="F290" s="160" t="s">
        <v>12</v>
      </c>
      <c r="G290" s="160" t="s">
        <v>12</v>
      </c>
      <c r="H290" s="160" t="s">
        <v>12</v>
      </c>
      <c r="I290" s="160" t="s">
        <v>12</v>
      </c>
      <c r="J290" s="160" t="s">
        <v>12</v>
      </c>
      <c r="K290" s="160" t="s">
        <v>153</v>
      </c>
      <c r="L290" s="161">
        <v>1</v>
      </c>
      <c r="M290" s="160" t="s">
        <v>28</v>
      </c>
      <c r="N290" s="170">
        <v>12.14</v>
      </c>
      <c r="O290" s="162" t="s">
        <v>12</v>
      </c>
      <c r="P290" s="163">
        <v>15</v>
      </c>
      <c r="Q290" s="164" t="s">
        <v>22</v>
      </c>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row>
    <row r="291" spans="1:241" x14ac:dyDescent="0.2">
      <c r="A291" s="159" t="s">
        <v>150</v>
      </c>
      <c r="B291" s="159" t="s">
        <v>427</v>
      </c>
      <c r="C291" s="160" t="s">
        <v>12</v>
      </c>
      <c r="D291" s="160" t="s">
        <v>12</v>
      </c>
      <c r="E291" s="160" t="s">
        <v>12</v>
      </c>
      <c r="F291" s="160" t="s">
        <v>12</v>
      </c>
      <c r="G291" s="160" t="s">
        <v>12</v>
      </c>
      <c r="H291" s="160" t="s">
        <v>12</v>
      </c>
      <c r="I291" s="160" t="s">
        <v>12</v>
      </c>
      <c r="J291" s="160" t="s">
        <v>12</v>
      </c>
      <c r="K291" s="160" t="s">
        <v>154</v>
      </c>
      <c r="L291" s="161">
        <v>1</v>
      </c>
      <c r="M291" s="160" t="s">
        <v>23</v>
      </c>
      <c r="N291" s="170">
        <v>75</v>
      </c>
      <c r="O291" s="162" t="s">
        <v>12</v>
      </c>
      <c r="P291" s="163">
        <v>2</v>
      </c>
      <c r="Q291" s="164" t="s">
        <v>22</v>
      </c>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row>
    <row r="292" spans="1:241" x14ac:dyDescent="0.2">
      <c r="A292" s="172" t="s">
        <v>162</v>
      </c>
      <c r="B292" s="172" t="s">
        <v>427</v>
      </c>
      <c r="C292" s="173">
        <v>98</v>
      </c>
      <c r="D292" s="173">
        <v>2.4500000000000002</v>
      </c>
      <c r="E292" s="173">
        <v>123</v>
      </c>
      <c r="F292" s="173">
        <v>3.08</v>
      </c>
      <c r="G292" s="173">
        <v>53</v>
      </c>
      <c r="H292" s="173">
        <v>1.33</v>
      </c>
      <c r="I292" s="173">
        <v>176</v>
      </c>
      <c r="J292" s="173">
        <v>4.4000000000000004</v>
      </c>
      <c r="K292" s="174"/>
      <c r="L292" s="175">
        <v>9</v>
      </c>
      <c r="M292" s="174"/>
      <c r="N292" s="176">
        <v>27.16714</v>
      </c>
      <c r="O292" s="177">
        <v>24082</v>
      </c>
      <c r="P292" s="173">
        <v>16.329999999999998</v>
      </c>
      <c r="Q292" s="178">
        <v>3</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row>
    <row r="293" spans="1:241" x14ac:dyDescent="0.2">
      <c r="A293" s="159" t="s">
        <v>162</v>
      </c>
      <c r="B293" s="159" t="s">
        <v>427</v>
      </c>
      <c r="C293" s="160" t="s">
        <v>12</v>
      </c>
      <c r="D293" s="160" t="s">
        <v>12</v>
      </c>
      <c r="E293" s="160" t="s">
        <v>12</v>
      </c>
      <c r="F293" s="160" t="s">
        <v>12</v>
      </c>
      <c r="G293" s="160" t="s">
        <v>12</v>
      </c>
      <c r="H293" s="160" t="s">
        <v>12</v>
      </c>
      <c r="I293" s="160" t="s">
        <v>12</v>
      </c>
      <c r="J293" s="160" t="s">
        <v>12</v>
      </c>
      <c r="K293" s="160" t="s">
        <v>47</v>
      </c>
      <c r="L293" s="161">
        <v>1</v>
      </c>
      <c r="M293" s="160" t="s">
        <v>16</v>
      </c>
      <c r="N293" s="167" t="s">
        <v>12</v>
      </c>
      <c r="O293" s="162">
        <v>43000</v>
      </c>
      <c r="P293" s="163">
        <v>35</v>
      </c>
      <c r="Q293" s="164" t="s">
        <v>15</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row>
    <row r="294" spans="1:241" x14ac:dyDescent="0.2">
      <c r="A294" s="159" t="s">
        <v>162</v>
      </c>
      <c r="B294" s="159" t="s">
        <v>427</v>
      </c>
      <c r="C294" s="160" t="s">
        <v>12</v>
      </c>
      <c r="D294" s="160" t="s">
        <v>12</v>
      </c>
      <c r="E294" s="160" t="s">
        <v>12</v>
      </c>
      <c r="F294" s="160" t="s">
        <v>12</v>
      </c>
      <c r="G294" s="160" t="s">
        <v>12</v>
      </c>
      <c r="H294" s="160" t="s">
        <v>12</v>
      </c>
      <c r="I294" s="160" t="s">
        <v>12</v>
      </c>
      <c r="J294" s="160" t="s">
        <v>12</v>
      </c>
      <c r="K294" s="160" t="s">
        <v>163</v>
      </c>
      <c r="L294" s="161">
        <v>1</v>
      </c>
      <c r="M294" s="160" t="s">
        <v>18</v>
      </c>
      <c r="N294" s="170">
        <v>27.03</v>
      </c>
      <c r="O294" s="162" t="s">
        <v>12</v>
      </c>
      <c r="P294" s="166">
        <v>26.5</v>
      </c>
      <c r="Q294" s="164" t="s">
        <v>15</v>
      </c>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row>
    <row r="295" spans="1:241" x14ac:dyDescent="0.2">
      <c r="A295" s="159" t="s">
        <v>162</v>
      </c>
      <c r="B295" s="159" t="s">
        <v>427</v>
      </c>
      <c r="C295" s="160" t="s">
        <v>12</v>
      </c>
      <c r="D295" s="160" t="s">
        <v>12</v>
      </c>
      <c r="E295" s="160" t="s">
        <v>12</v>
      </c>
      <c r="F295" s="160" t="s">
        <v>12</v>
      </c>
      <c r="G295" s="160" t="s">
        <v>12</v>
      </c>
      <c r="H295" s="160" t="s">
        <v>12</v>
      </c>
      <c r="I295" s="160" t="s">
        <v>12</v>
      </c>
      <c r="J295" s="160" t="s">
        <v>12</v>
      </c>
      <c r="K295" s="160" t="s">
        <v>164</v>
      </c>
      <c r="L295" s="161">
        <v>1</v>
      </c>
      <c r="M295" s="160" t="s">
        <v>18</v>
      </c>
      <c r="N295" s="170">
        <v>21.88</v>
      </c>
      <c r="O295" s="162" t="s">
        <v>12</v>
      </c>
      <c r="P295" s="163">
        <v>13</v>
      </c>
      <c r="Q295" s="164" t="s">
        <v>15</v>
      </c>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row>
    <row r="296" spans="1:241" x14ac:dyDescent="0.2">
      <c r="A296" s="159" t="s">
        <v>162</v>
      </c>
      <c r="B296" s="159" t="s">
        <v>427</v>
      </c>
      <c r="C296" s="160" t="s">
        <v>12</v>
      </c>
      <c r="D296" s="160" t="s">
        <v>12</v>
      </c>
      <c r="E296" s="160" t="s">
        <v>12</v>
      </c>
      <c r="F296" s="160" t="s">
        <v>12</v>
      </c>
      <c r="G296" s="160" t="s">
        <v>12</v>
      </c>
      <c r="H296" s="160" t="s">
        <v>12</v>
      </c>
      <c r="I296" s="160" t="s">
        <v>12</v>
      </c>
      <c r="J296" s="160" t="s">
        <v>12</v>
      </c>
      <c r="K296" s="160" t="s">
        <v>153</v>
      </c>
      <c r="L296" s="161">
        <v>1</v>
      </c>
      <c r="M296" s="160" t="s">
        <v>28</v>
      </c>
      <c r="N296" s="170">
        <v>13.26</v>
      </c>
      <c r="O296" s="162" t="s">
        <v>12</v>
      </c>
      <c r="P296" s="163">
        <v>13</v>
      </c>
      <c r="Q296" s="164" t="s">
        <v>22</v>
      </c>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row>
    <row r="297" spans="1:241" x14ac:dyDescent="0.2">
      <c r="A297" s="159" t="s">
        <v>162</v>
      </c>
      <c r="B297" s="159" t="s">
        <v>427</v>
      </c>
      <c r="C297" s="160" t="s">
        <v>12</v>
      </c>
      <c r="D297" s="160" t="s">
        <v>12</v>
      </c>
      <c r="E297" s="160" t="s">
        <v>12</v>
      </c>
      <c r="F297" s="160" t="s">
        <v>12</v>
      </c>
      <c r="G297" s="160" t="s">
        <v>12</v>
      </c>
      <c r="H297" s="160" t="s">
        <v>12</v>
      </c>
      <c r="I297" s="160" t="s">
        <v>12</v>
      </c>
      <c r="J297" s="160" t="s">
        <v>12</v>
      </c>
      <c r="K297" s="160" t="s">
        <v>154</v>
      </c>
      <c r="L297" s="161">
        <v>1</v>
      </c>
      <c r="M297" s="160" t="s">
        <v>23</v>
      </c>
      <c r="N297" s="170">
        <v>80</v>
      </c>
      <c r="O297" s="162" t="s">
        <v>12</v>
      </c>
      <c r="P297" s="163">
        <v>2</v>
      </c>
      <c r="Q297" s="164" t="s">
        <v>22</v>
      </c>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row>
    <row r="298" spans="1:241" x14ac:dyDescent="0.2">
      <c r="A298" s="159" t="s">
        <v>162</v>
      </c>
      <c r="B298" s="159" t="s">
        <v>427</v>
      </c>
      <c r="C298" s="160" t="s">
        <v>12</v>
      </c>
      <c r="D298" s="160" t="s">
        <v>12</v>
      </c>
      <c r="E298" s="160" t="s">
        <v>12</v>
      </c>
      <c r="F298" s="160" t="s">
        <v>12</v>
      </c>
      <c r="G298" s="160" t="s">
        <v>12</v>
      </c>
      <c r="H298" s="160" t="s">
        <v>12</v>
      </c>
      <c r="I298" s="160" t="s">
        <v>12</v>
      </c>
      <c r="J298" s="160" t="s">
        <v>12</v>
      </c>
      <c r="K298" s="160" t="s">
        <v>27</v>
      </c>
      <c r="L298" s="161">
        <v>1</v>
      </c>
      <c r="M298" s="160" t="s">
        <v>26</v>
      </c>
      <c r="N298" s="170" t="s">
        <v>12</v>
      </c>
      <c r="O298" s="162">
        <v>5164</v>
      </c>
      <c r="P298" s="163">
        <v>3</v>
      </c>
      <c r="Q298" s="164" t="s">
        <v>22</v>
      </c>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row>
    <row r="299" spans="1:241" x14ac:dyDescent="0.2">
      <c r="A299" s="159" t="s">
        <v>162</v>
      </c>
      <c r="B299" s="159" t="s">
        <v>427</v>
      </c>
      <c r="C299" s="160" t="s">
        <v>12</v>
      </c>
      <c r="D299" s="160" t="s">
        <v>12</v>
      </c>
      <c r="E299" s="160" t="s">
        <v>12</v>
      </c>
      <c r="F299" s="160" t="s">
        <v>12</v>
      </c>
      <c r="G299" s="160" t="s">
        <v>12</v>
      </c>
      <c r="H299" s="160" t="s">
        <v>12</v>
      </c>
      <c r="I299" s="160" t="s">
        <v>12</v>
      </c>
      <c r="J299" s="160" t="s">
        <v>12</v>
      </c>
      <c r="K299" s="160" t="s">
        <v>153</v>
      </c>
      <c r="L299" s="161">
        <v>1</v>
      </c>
      <c r="M299" s="160" t="s">
        <v>28</v>
      </c>
      <c r="N299" s="170">
        <v>14.75</v>
      </c>
      <c r="O299" s="162" t="s">
        <v>12</v>
      </c>
      <c r="P299" s="163">
        <v>18</v>
      </c>
      <c r="Q299" s="164" t="s">
        <v>22</v>
      </c>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row>
    <row r="300" spans="1:241" x14ac:dyDescent="0.2">
      <c r="A300" s="159" t="s">
        <v>162</v>
      </c>
      <c r="B300" s="159" t="s">
        <v>427</v>
      </c>
      <c r="C300" s="160" t="s">
        <v>12</v>
      </c>
      <c r="D300" s="160" t="s">
        <v>12</v>
      </c>
      <c r="E300" s="160" t="s">
        <v>12</v>
      </c>
      <c r="F300" s="160" t="s">
        <v>12</v>
      </c>
      <c r="G300" s="160" t="s">
        <v>12</v>
      </c>
      <c r="H300" s="160" t="s">
        <v>12</v>
      </c>
      <c r="I300" s="160" t="s">
        <v>12</v>
      </c>
      <c r="J300" s="160" t="s">
        <v>12</v>
      </c>
      <c r="K300" s="160" t="s">
        <v>153</v>
      </c>
      <c r="L300" s="161">
        <v>1</v>
      </c>
      <c r="M300" s="160" t="s">
        <v>20</v>
      </c>
      <c r="N300" s="170">
        <v>15.91</v>
      </c>
      <c r="O300" s="162" t="s">
        <v>12</v>
      </c>
      <c r="P300" s="163">
        <v>12</v>
      </c>
      <c r="Q300" s="164" t="s">
        <v>22</v>
      </c>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row>
    <row r="301" spans="1:241" x14ac:dyDescent="0.2">
      <c r="A301" s="159" t="s">
        <v>162</v>
      </c>
      <c r="B301" s="159" t="s">
        <v>427</v>
      </c>
      <c r="C301" s="160" t="s">
        <v>12</v>
      </c>
      <c r="D301" s="160" t="s">
        <v>12</v>
      </c>
      <c r="E301" s="160" t="s">
        <v>12</v>
      </c>
      <c r="F301" s="160" t="s">
        <v>12</v>
      </c>
      <c r="G301" s="160" t="s">
        <v>12</v>
      </c>
      <c r="H301" s="160" t="s">
        <v>12</v>
      </c>
      <c r="I301" s="160" t="s">
        <v>12</v>
      </c>
      <c r="J301" s="160" t="s">
        <v>12</v>
      </c>
      <c r="K301" s="160" t="s">
        <v>160</v>
      </c>
      <c r="L301" s="164">
        <v>1</v>
      </c>
      <c r="M301" s="160" t="s">
        <v>34</v>
      </c>
      <c r="N301" s="170">
        <v>17.34</v>
      </c>
      <c r="O301" s="162" t="s">
        <v>12</v>
      </c>
      <c r="P301" s="163">
        <v>24.5</v>
      </c>
      <c r="Q301" s="164" t="s">
        <v>22</v>
      </c>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row>
    <row r="302" spans="1:241" x14ac:dyDescent="0.2">
      <c r="A302" s="172" t="s">
        <v>25</v>
      </c>
      <c r="B302" s="172" t="s">
        <v>414</v>
      </c>
      <c r="C302" s="173">
        <v>43</v>
      </c>
      <c r="D302" s="173">
        <v>1.08</v>
      </c>
      <c r="E302" s="173">
        <v>43</v>
      </c>
      <c r="F302" s="173">
        <v>1.08</v>
      </c>
      <c r="G302" s="173">
        <v>38</v>
      </c>
      <c r="H302" s="173">
        <v>0.95</v>
      </c>
      <c r="I302" s="173">
        <v>81</v>
      </c>
      <c r="J302" s="173">
        <v>2.0299999999999998</v>
      </c>
      <c r="K302" s="174"/>
      <c r="L302" s="175">
        <v>5</v>
      </c>
      <c r="M302" s="174"/>
      <c r="N302" s="176">
        <v>16.571999999999999</v>
      </c>
      <c r="O302" s="179" t="s">
        <v>12</v>
      </c>
      <c r="P302" s="173">
        <v>15.6</v>
      </c>
      <c r="Q302" s="178">
        <v>2</v>
      </c>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row>
    <row r="303" spans="1:241" x14ac:dyDescent="0.2">
      <c r="A303" s="159" t="s">
        <v>25</v>
      </c>
      <c r="B303" s="159" t="s">
        <v>414</v>
      </c>
      <c r="C303" s="160" t="s">
        <v>12</v>
      </c>
      <c r="D303" s="160" t="s">
        <v>12</v>
      </c>
      <c r="E303" s="160" t="s">
        <v>12</v>
      </c>
      <c r="F303" s="160" t="s">
        <v>12</v>
      </c>
      <c r="G303" s="160" t="s">
        <v>12</v>
      </c>
      <c r="H303" s="160" t="s">
        <v>12</v>
      </c>
      <c r="I303" s="160" t="s">
        <v>12</v>
      </c>
      <c r="J303" s="160" t="s">
        <v>12</v>
      </c>
      <c r="K303" s="160" t="s">
        <v>27</v>
      </c>
      <c r="L303" s="161">
        <v>1</v>
      </c>
      <c r="M303" s="160" t="s">
        <v>26</v>
      </c>
      <c r="N303" s="170">
        <v>21.5</v>
      </c>
      <c r="O303" s="162" t="s">
        <v>12</v>
      </c>
      <c r="P303" s="163">
        <v>2</v>
      </c>
      <c r="Q303" s="164" t="s">
        <v>22</v>
      </c>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row>
    <row r="304" spans="1:241" x14ac:dyDescent="0.2">
      <c r="A304" s="159" t="s">
        <v>25</v>
      </c>
      <c r="B304" s="159" t="s">
        <v>414</v>
      </c>
      <c r="C304" s="160" t="s">
        <v>12</v>
      </c>
      <c r="D304" s="160" t="s">
        <v>12</v>
      </c>
      <c r="E304" s="160" t="s">
        <v>12</v>
      </c>
      <c r="F304" s="160" t="s">
        <v>12</v>
      </c>
      <c r="G304" s="160" t="s">
        <v>12</v>
      </c>
      <c r="H304" s="160" t="s">
        <v>12</v>
      </c>
      <c r="I304" s="160" t="s">
        <v>12</v>
      </c>
      <c r="J304" s="160" t="s">
        <v>12</v>
      </c>
      <c r="K304" s="160" t="s">
        <v>14</v>
      </c>
      <c r="L304" s="161">
        <v>1</v>
      </c>
      <c r="M304" s="160" t="s">
        <v>13</v>
      </c>
      <c r="N304" s="170">
        <v>24.41</v>
      </c>
      <c r="O304" s="162" t="s">
        <v>12</v>
      </c>
      <c r="P304" s="163">
        <v>28</v>
      </c>
      <c r="Q304" s="164" t="s">
        <v>15</v>
      </c>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row>
    <row r="305" spans="1:241" x14ac:dyDescent="0.2">
      <c r="A305" s="159" t="s">
        <v>25</v>
      </c>
      <c r="B305" s="159" t="s">
        <v>414</v>
      </c>
      <c r="C305" s="160" t="s">
        <v>12</v>
      </c>
      <c r="D305" s="160" t="s">
        <v>12</v>
      </c>
      <c r="E305" s="160" t="s">
        <v>12</v>
      </c>
      <c r="F305" s="160" t="s">
        <v>12</v>
      </c>
      <c r="G305" s="160" t="s">
        <v>12</v>
      </c>
      <c r="H305" s="160" t="s">
        <v>12</v>
      </c>
      <c r="I305" s="160" t="s">
        <v>12</v>
      </c>
      <c r="J305" s="160" t="s">
        <v>12</v>
      </c>
      <c r="K305" s="160" t="s">
        <v>29</v>
      </c>
      <c r="L305" s="161">
        <v>1</v>
      </c>
      <c r="M305" s="160" t="s">
        <v>28</v>
      </c>
      <c r="N305" s="170">
        <v>11.5</v>
      </c>
      <c r="O305" s="162" t="s">
        <v>12</v>
      </c>
      <c r="P305" s="163">
        <v>8</v>
      </c>
      <c r="Q305" s="164" t="s">
        <v>22</v>
      </c>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row>
    <row r="306" spans="1:241" x14ac:dyDescent="0.2">
      <c r="A306" s="159" t="s">
        <v>25</v>
      </c>
      <c r="B306" s="159" t="s">
        <v>414</v>
      </c>
      <c r="C306" s="160" t="s">
        <v>12</v>
      </c>
      <c r="D306" s="160" t="s">
        <v>12</v>
      </c>
      <c r="E306" s="160" t="s">
        <v>12</v>
      </c>
      <c r="F306" s="160" t="s">
        <v>12</v>
      </c>
      <c r="G306" s="160" t="s">
        <v>12</v>
      </c>
      <c r="H306" s="160" t="s">
        <v>12</v>
      </c>
      <c r="I306" s="160" t="s">
        <v>12</v>
      </c>
      <c r="J306" s="160" t="s">
        <v>12</v>
      </c>
      <c r="K306" s="160" t="s">
        <v>29</v>
      </c>
      <c r="L306" s="161">
        <v>1</v>
      </c>
      <c r="M306" s="160" t="s">
        <v>28</v>
      </c>
      <c r="N306" s="170">
        <v>12</v>
      </c>
      <c r="O306" s="162" t="s">
        <v>12</v>
      </c>
      <c r="P306" s="163">
        <v>25</v>
      </c>
      <c r="Q306" s="164" t="s">
        <v>22</v>
      </c>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row>
    <row r="307" spans="1:241" s="11" customFormat="1" x14ac:dyDescent="0.2">
      <c r="A307" s="159" t="s">
        <v>25</v>
      </c>
      <c r="B307" s="159" t="s">
        <v>414</v>
      </c>
      <c r="C307" s="160" t="s">
        <v>12</v>
      </c>
      <c r="D307" s="160" t="s">
        <v>12</v>
      </c>
      <c r="E307" s="160" t="s">
        <v>12</v>
      </c>
      <c r="F307" s="160" t="s">
        <v>12</v>
      </c>
      <c r="G307" s="160" t="s">
        <v>12</v>
      </c>
      <c r="H307" s="160" t="s">
        <v>12</v>
      </c>
      <c r="I307" s="160" t="s">
        <v>12</v>
      </c>
      <c r="J307" s="160" t="s">
        <v>12</v>
      </c>
      <c r="K307" s="160" t="s">
        <v>29</v>
      </c>
      <c r="L307" s="161">
        <v>1</v>
      </c>
      <c r="M307" s="160" t="s">
        <v>20</v>
      </c>
      <c r="N307" s="170">
        <v>13.45</v>
      </c>
      <c r="O307" s="162" t="s">
        <v>12</v>
      </c>
      <c r="P307" s="163">
        <v>15</v>
      </c>
      <c r="Q307" s="164" t="s">
        <v>15</v>
      </c>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row>
    <row r="308" spans="1:241" x14ac:dyDescent="0.2">
      <c r="A308" s="172" t="s">
        <v>184</v>
      </c>
      <c r="B308" s="172" t="s">
        <v>414</v>
      </c>
      <c r="C308" s="173">
        <v>45</v>
      </c>
      <c r="D308" s="173">
        <v>1.1299999999999999</v>
      </c>
      <c r="E308" s="173">
        <v>45</v>
      </c>
      <c r="F308" s="173">
        <v>1.1299999999999999</v>
      </c>
      <c r="G308" s="173">
        <v>50</v>
      </c>
      <c r="H308" s="173">
        <v>1.25</v>
      </c>
      <c r="I308" s="173">
        <v>95</v>
      </c>
      <c r="J308" s="173">
        <v>2.38</v>
      </c>
      <c r="K308" s="174"/>
      <c r="L308" s="175">
        <v>6</v>
      </c>
      <c r="M308" s="174"/>
      <c r="N308" s="176">
        <v>14.466670000000001</v>
      </c>
      <c r="O308" s="177">
        <v>12288</v>
      </c>
      <c r="P308" s="173">
        <v>15.83333</v>
      </c>
      <c r="Q308" s="178">
        <v>2</v>
      </c>
      <c r="R308" s="2"/>
      <c r="S308" s="2"/>
      <c r="T308" s="2"/>
      <c r="U308" s="2"/>
      <c r="V308" s="2"/>
      <c r="W308" s="2"/>
      <c r="X308" s="6"/>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6"/>
      <c r="CM308" s="2"/>
      <c r="CN308" s="6"/>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6"/>
      <c r="EB308" s="6"/>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16"/>
      <c r="FU308" s="16"/>
      <c r="FV308" s="16"/>
      <c r="FW308" s="16"/>
      <c r="FX308" s="16"/>
      <c r="FY308" s="6"/>
      <c r="FZ308" s="16"/>
      <c r="GA308" s="16"/>
      <c r="GB308" s="16"/>
      <c r="GC308" s="16"/>
      <c r="GD308" s="16"/>
      <c r="GE308" s="16"/>
      <c r="GF308" s="6"/>
      <c r="GG308" s="16"/>
      <c r="GH308" s="16"/>
      <c r="GI308" s="16"/>
      <c r="GJ308" s="16"/>
      <c r="GK308" s="16"/>
      <c r="GL308" s="16"/>
      <c r="GM308" s="16"/>
      <c r="GN308" s="16"/>
      <c r="GO308" s="16"/>
      <c r="GP308" s="16"/>
      <c r="GQ308" s="16"/>
      <c r="GR308" s="16"/>
      <c r="GS308" s="6"/>
      <c r="GT308" s="16"/>
      <c r="GU308" s="16"/>
      <c r="GV308" s="16"/>
      <c r="GW308" s="16"/>
      <c r="GX308" s="16"/>
      <c r="GY308" s="16"/>
      <c r="GZ308" s="16"/>
      <c r="HA308" s="16"/>
      <c r="HB308" s="6"/>
      <c r="HC308" s="16"/>
      <c r="HD308" s="16"/>
      <c r="HE308" s="16"/>
      <c r="HF308" s="16"/>
      <c r="HG308" s="6"/>
      <c r="HH308" s="6"/>
      <c r="HI308" s="6"/>
      <c r="HJ308" s="6"/>
      <c r="HK308" s="6"/>
      <c r="HL308" s="6"/>
      <c r="HM308" s="2"/>
      <c r="HN308" s="2"/>
      <c r="HO308" s="6"/>
      <c r="HP308" s="6"/>
      <c r="HQ308" s="6"/>
      <c r="HR308" s="6"/>
      <c r="HS308" s="2"/>
      <c r="HT308" s="2"/>
      <c r="HU308" s="6"/>
      <c r="HV308" s="6"/>
      <c r="HW308" s="6"/>
      <c r="HX308" s="6"/>
      <c r="HY308" s="16"/>
      <c r="HZ308" s="6"/>
      <c r="IA308" s="6"/>
      <c r="IB308" s="6"/>
      <c r="IC308" s="17"/>
      <c r="ID308" s="6"/>
      <c r="IE308" s="6"/>
      <c r="IF308" s="17"/>
      <c r="IG308" s="6"/>
    </row>
    <row r="309" spans="1:241" x14ac:dyDescent="0.2">
      <c r="A309" s="159" t="s">
        <v>184</v>
      </c>
      <c r="B309" s="159" t="s">
        <v>414</v>
      </c>
      <c r="C309" s="160" t="s">
        <v>12</v>
      </c>
      <c r="D309" s="160" t="s">
        <v>12</v>
      </c>
      <c r="E309" s="160" t="s">
        <v>12</v>
      </c>
      <c r="F309" s="160" t="s">
        <v>12</v>
      </c>
      <c r="G309" s="160" t="s">
        <v>12</v>
      </c>
      <c r="H309" s="160" t="s">
        <v>12</v>
      </c>
      <c r="I309" s="160" t="s">
        <v>12</v>
      </c>
      <c r="J309" s="160" t="s">
        <v>12</v>
      </c>
      <c r="K309" s="160" t="s">
        <v>13</v>
      </c>
      <c r="L309" s="161">
        <v>1</v>
      </c>
      <c r="M309" s="160" t="s">
        <v>13</v>
      </c>
      <c r="N309" s="170">
        <v>22.4</v>
      </c>
      <c r="O309" s="162">
        <v>32256</v>
      </c>
      <c r="P309" s="163">
        <v>30</v>
      </c>
      <c r="Q309" s="164" t="s">
        <v>15</v>
      </c>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row>
    <row r="310" spans="1:241" x14ac:dyDescent="0.2">
      <c r="A310" s="159" t="s">
        <v>184</v>
      </c>
      <c r="B310" s="159" t="s">
        <v>414</v>
      </c>
      <c r="C310" s="160" t="s">
        <v>12</v>
      </c>
      <c r="D310" s="160" t="s">
        <v>12</v>
      </c>
      <c r="E310" s="160" t="s">
        <v>12</v>
      </c>
      <c r="F310" s="160" t="s">
        <v>12</v>
      </c>
      <c r="G310" s="160" t="s">
        <v>12</v>
      </c>
      <c r="H310" s="160" t="s">
        <v>12</v>
      </c>
      <c r="I310" s="160" t="s">
        <v>12</v>
      </c>
      <c r="J310" s="160" t="s">
        <v>12</v>
      </c>
      <c r="K310" s="160" t="s">
        <v>133</v>
      </c>
      <c r="L310" s="161">
        <v>1</v>
      </c>
      <c r="M310" s="160" t="s">
        <v>51</v>
      </c>
      <c r="N310" s="170">
        <v>16.399999999999999</v>
      </c>
      <c r="O310" s="162">
        <v>11808</v>
      </c>
      <c r="P310" s="163">
        <v>15</v>
      </c>
      <c r="Q310" s="164" t="s">
        <v>15</v>
      </c>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row>
    <row r="311" spans="1:241" x14ac:dyDescent="0.2">
      <c r="A311" s="159" t="s">
        <v>184</v>
      </c>
      <c r="B311" s="159" t="s">
        <v>414</v>
      </c>
      <c r="C311" s="160" t="s">
        <v>12</v>
      </c>
      <c r="D311" s="160" t="s">
        <v>12</v>
      </c>
      <c r="E311" s="160" t="s">
        <v>12</v>
      </c>
      <c r="F311" s="160" t="s">
        <v>12</v>
      </c>
      <c r="G311" s="160" t="s">
        <v>12</v>
      </c>
      <c r="H311" s="160" t="s">
        <v>12</v>
      </c>
      <c r="I311" s="160" t="s">
        <v>12</v>
      </c>
      <c r="J311" s="160" t="s">
        <v>12</v>
      </c>
      <c r="K311" s="160" t="s">
        <v>185</v>
      </c>
      <c r="L311" s="161">
        <v>1</v>
      </c>
      <c r="M311" s="160" t="s">
        <v>20</v>
      </c>
      <c r="N311" s="170">
        <v>14</v>
      </c>
      <c r="O311" s="162">
        <v>10752</v>
      </c>
      <c r="P311" s="163">
        <v>16</v>
      </c>
      <c r="Q311" s="164" t="s">
        <v>22</v>
      </c>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row>
    <row r="312" spans="1:241" x14ac:dyDescent="0.2">
      <c r="A312" s="159" t="s">
        <v>184</v>
      </c>
      <c r="B312" s="159" t="s">
        <v>414</v>
      </c>
      <c r="C312" s="160" t="s">
        <v>12</v>
      </c>
      <c r="D312" s="160" t="s">
        <v>12</v>
      </c>
      <c r="E312" s="160" t="s">
        <v>12</v>
      </c>
      <c r="F312" s="160" t="s">
        <v>12</v>
      </c>
      <c r="G312" s="160" t="s">
        <v>12</v>
      </c>
      <c r="H312" s="160" t="s">
        <v>12</v>
      </c>
      <c r="I312" s="160" t="s">
        <v>12</v>
      </c>
      <c r="J312" s="160" t="s">
        <v>12</v>
      </c>
      <c r="K312" s="160" t="s">
        <v>186</v>
      </c>
      <c r="L312" s="161">
        <v>1</v>
      </c>
      <c r="M312" s="160" t="s">
        <v>20</v>
      </c>
      <c r="N312" s="170">
        <v>12</v>
      </c>
      <c r="O312" s="162">
        <v>11520</v>
      </c>
      <c r="P312" s="163">
        <v>20</v>
      </c>
      <c r="Q312" s="164" t="s">
        <v>22</v>
      </c>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row>
    <row r="313" spans="1:241" x14ac:dyDescent="0.2">
      <c r="A313" s="159" t="s">
        <v>184</v>
      </c>
      <c r="B313" s="159" t="s">
        <v>414</v>
      </c>
      <c r="C313" s="160" t="s">
        <v>12</v>
      </c>
      <c r="D313" s="160" t="s">
        <v>12</v>
      </c>
      <c r="E313" s="160" t="s">
        <v>12</v>
      </c>
      <c r="F313" s="160" t="s">
        <v>12</v>
      </c>
      <c r="G313" s="160" t="s">
        <v>12</v>
      </c>
      <c r="H313" s="160" t="s">
        <v>12</v>
      </c>
      <c r="I313" s="160" t="s">
        <v>12</v>
      </c>
      <c r="J313" s="160" t="s">
        <v>12</v>
      </c>
      <c r="K313" s="160" t="s">
        <v>20</v>
      </c>
      <c r="L313" s="161">
        <v>1</v>
      </c>
      <c r="M313" s="160" t="s">
        <v>20</v>
      </c>
      <c r="N313" s="170">
        <v>11</v>
      </c>
      <c r="O313" s="162">
        <v>4224</v>
      </c>
      <c r="P313" s="163">
        <v>8</v>
      </c>
      <c r="Q313" s="164" t="s">
        <v>22</v>
      </c>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row>
    <row r="314" spans="1:241" x14ac:dyDescent="0.2">
      <c r="A314" s="159" t="s">
        <v>184</v>
      </c>
      <c r="B314" s="159" t="s">
        <v>414</v>
      </c>
      <c r="C314" s="160" t="s">
        <v>12</v>
      </c>
      <c r="D314" s="160" t="s">
        <v>12</v>
      </c>
      <c r="E314" s="160" t="s">
        <v>12</v>
      </c>
      <c r="F314" s="160" t="s">
        <v>12</v>
      </c>
      <c r="G314" s="160" t="s">
        <v>12</v>
      </c>
      <c r="H314" s="160" t="s">
        <v>12</v>
      </c>
      <c r="I314" s="160" t="s">
        <v>12</v>
      </c>
      <c r="J314" s="160" t="s">
        <v>12</v>
      </c>
      <c r="K314" s="160" t="s">
        <v>20</v>
      </c>
      <c r="L314" s="161">
        <v>1</v>
      </c>
      <c r="M314" s="160" t="s">
        <v>20</v>
      </c>
      <c r="N314" s="170">
        <v>11</v>
      </c>
      <c r="O314" s="162">
        <v>3168</v>
      </c>
      <c r="P314" s="163">
        <v>6</v>
      </c>
      <c r="Q314" s="164" t="s">
        <v>22</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row>
    <row r="315" spans="1:241" x14ac:dyDescent="0.2">
      <c r="A315" s="172" t="s">
        <v>171</v>
      </c>
      <c r="B315" s="172" t="s">
        <v>431</v>
      </c>
      <c r="C315" s="173">
        <v>117.5</v>
      </c>
      <c r="D315" s="173">
        <v>2.94</v>
      </c>
      <c r="E315" s="173">
        <v>117.5</v>
      </c>
      <c r="F315" s="173">
        <v>2.94</v>
      </c>
      <c r="G315" s="173">
        <v>148</v>
      </c>
      <c r="H315" s="173">
        <v>3.7</v>
      </c>
      <c r="I315" s="173">
        <v>265.5</v>
      </c>
      <c r="J315" s="173">
        <v>6.64</v>
      </c>
      <c r="K315" s="174"/>
      <c r="L315" s="175">
        <v>13</v>
      </c>
      <c r="M315" s="174"/>
      <c r="N315" s="176">
        <v>18.72167</v>
      </c>
      <c r="O315" s="177">
        <v>76340</v>
      </c>
      <c r="P315" s="180">
        <v>30.07</v>
      </c>
      <c r="Q315" s="178">
        <v>3</v>
      </c>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row>
    <row r="316" spans="1:241" x14ac:dyDescent="0.2">
      <c r="A316" s="159" t="s">
        <v>171</v>
      </c>
      <c r="B316" s="159" t="s">
        <v>431</v>
      </c>
      <c r="C316" s="160" t="s">
        <v>12</v>
      </c>
      <c r="D316" s="160" t="s">
        <v>12</v>
      </c>
      <c r="E316" s="160" t="s">
        <v>12</v>
      </c>
      <c r="F316" s="160" t="s">
        <v>12</v>
      </c>
      <c r="G316" s="160" t="s">
        <v>12</v>
      </c>
      <c r="H316" s="160" t="s">
        <v>12</v>
      </c>
      <c r="I316" s="160" t="s">
        <v>12</v>
      </c>
      <c r="J316" s="160" t="s">
        <v>12</v>
      </c>
      <c r="K316" s="160" t="s">
        <v>14</v>
      </c>
      <c r="L316" s="161">
        <v>1</v>
      </c>
      <c r="M316" s="160" t="s">
        <v>13</v>
      </c>
      <c r="N316" s="167" t="s">
        <v>12</v>
      </c>
      <c r="O316" s="162">
        <v>76340</v>
      </c>
      <c r="P316" s="166">
        <v>40</v>
      </c>
      <c r="Q316" s="164" t="s">
        <v>15</v>
      </c>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row>
    <row r="317" spans="1:241" s="11" customFormat="1" x14ac:dyDescent="0.2">
      <c r="A317" s="159" t="s">
        <v>171</v>
      </c>
      <c r="B317" s="159" t="s">
        <v>431</v>
      </c>
      <c r="C317" s="160" t="s">
        <v>12</v>
      </c>
      <c r="D317" s="160" t="s">
        <v>12</v>
      </c>
      <c r="E317" s="160" t="s">
        <v>12</v>
      </c>
      <c r="F317" s="160" t="s">
        <v>12</v>
      </c>
      <c r="G317" s="160" t="s">
        <v>12</v>
      </c>
      <c r="H317" s="160" t="s">
        <v>12</v>
      </c>
      <c r="I317" s="160" t="s">
        <v>12</v>
      </c>
      <c r="J317" s="160" t="s">
        <v>12</v>
      </c>
      <c r="K317" s="160" t="s">
        <v>172</v>
      </c>
      <c r="L317" s="161">
        <v>1</v>
      </c>
      <c r="M317" s="160" t="s">
        <v>51</v>
      </c>
      <c r="N317" s="170">
        <v>26.92</v>
      </c>
      <c r="O317" s="162" t="s">
        <v>12</v>
      </c>
      <c r="P317" s="166">
        <v>40</v>
      </c>
      <c r="Q317" s="164" t="s">
        <v>15</v>
      </c>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row>
    <row r="318" spans="1:241" x14ac:dyDescent="0.2">
      <c r="A318" s="159" t="s">
        <v>171</v>
      </c>
      <c r="B318" s="159" t="s">
        <v>431</v>
      </c>
      <c r="C318" s="160" t="s">
        <v>12</v>
      </c>
      <c r="D318" s="160" t="s">
        <v>12</v>
      </c>
      <c r="E318" s="160" t="s">
        <v>12</v>
      </c>
      <c r="F318" s="160" t="s">
        <v>12</v>
      </c>
      <c r="G318" s="160" t="s">
        <v>12</v>
      </c>
      <c r="H318" s="160" t="s">
        <v>12</v>
      </c>
      <c r="I318" s="160" t="s">
        <v>12</v>
      </c>
      <c r="J318" s="160" t="s">
        <v>12</v>
      </c>
      <c r="K318" s="160" t="s">
        <v>173</v>
      </c>
      <c r="L318" s="161">
        <v>1</v>
      </c>
      <c r="M318" s="160" t="s">
        <v>18</v>
      </c>
      <c r="N318" s="170">
        <v>29.02</v>
      </c>
      <c r="O318" s="162" t="s">
        <v>12</v>
      </c>
      <c r="P318" s="166">
        <v>37.5</v>
      </c>
      <c r="Q318" s="164" t="s">
        <v>15</v>
      </c>
      <c r="R318" s="2"/>
      <c r="S318" s="2"/>
      <c r="T318" s="2"/>
      <c r="U318" s="2"/>
      <c r="V318" s="2"/>
      <c r="W318" s="2"/>
      <c r="X318" s="6"/>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6"/>
      <c r="CM318" s="2"/>
      <c r="CN318" s="6"/>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6"/>
      <c r="EB318" s="6"/>
      <c r="EC318" s="2"/>
      <c r="ED318" s="2"/>
      <c r="EE318" s="6"/>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16"/>
      <c r="FU318" s="16"/>
      <c r="FV318" s="16"/>
      <c r="FW318" s="16"/>
      <c r="FX318" s="16"/>
      <c r="FY318" s="6"/>
      <c r="FZ318" s="16"/>
      <c r="GA318" s="16"/>
      <c r="GB318" s="16"/>
      <c r="GC318" s="16"/>
      <c r="GD318" s="16"/>
      <c r="GE318" s="16"/>
      <c r="GF318" s="6"/>
      <c r="GG318" s="16"/>
      <c r="GH318" s="16"/>
      <c r="GI318" s="16"/>
      <c r="GJ318" s="16"/>
      <c r="GK318" s="16"/>
      <c r="GL318" s="16"/>
      <c r="GM318" s="16"/>
      <c r="GN318" s="16"/>
      <c r="GO318" s="16"/>
      <c r="GP318" s="16"/>
      <c r="GQ318" s="16"/>
      <c r="GR318" s="16"/>
      <c r="GS318" s="6"/>
      <c r="GT318" s="16"/>
      <c r="GU318" s="16"/>
      <c r="GV318" s="16"/>
      <c r="GW318" s="16"/>
      <c r="GX318" s="16"/>
      <c r="GY318" s="16"/>
      <c r="GZ318" s="16"/>
      <c r="HA318" s="16"/>
      <c r="HB318" s="6"/>
      <c r="HC318" s="16"/>
      <c r="HD318" s="16"/>
      <c r="HE318" s="16"/>
      <c r="HF318" s="16"/>
      <c r="HG318" s="6"/>
      <c r="HH318" s="6"/>
      <c r="HI318" s="6"/>
      <c r="HJ318" s="6"/>
      <c r="HK318" s="6"/>
      <c r="HL318" s="6"/>
      <c r="HM318" s="2"/>
      <c r="HN318" s="2"/>
      <c r="HO318" s="6"/>
      <c r="HP318" s="6"/>
      <c r="HQ318" s="6"/>
      <c r="HR318" s="6"/>
      <c r="HS318" s="2"/>
      <c r="HT318" s="2"/>
      <c r="HU318" s="6"/>
      <c r="HV318" s="6"/>
      <c r="HW318" s="6"/>
      <c r="HX318" s="6"/>
      <c r="HY318" s="16"/>
      <c r="HZ318" s="6"/>
      <c r="IA318" s="2"/>
      <c r="IB318" s="6"/>
      <c r="IC318" s="17"/>
      <c r="ID318" s="6"/>
      <c r="IE318" s="6"/>
      <c r="IF318" s="17"/>
      <c r="IG318" s="6"/>
    </row>
    <row r="319" spans="1:241" x14ac:dyDescent="0.2">
      <c r="A319" s="159" t="s">
        <v>171</v>
      </c>
      <c r="B319" s="159" t="s">
        <v>431</v>
      </c>
      <c r="C319" s="160" t="s">
        <v>12</v>
      </c>
      <c r="D319" s="160" t="s">
        <v>12</v>
      </c>
      <c r="E319" s="160" t="s">
        <v>12</v>
      </c>
      <c r="F319" s="160" t="s">
        <v>12</v>
      </c>
      <c r="G319" s="160" t="s">
        <v>12</v>
      </c>
      <c r="H319" s="160" t="s">
        <v>12</v>
      </c>
      <c r="I319" s="160" t="s">
        <v>12</v>
      </c>
      <c r="J319" s="160" t="s">
        <v>12</v>
      </c>
      <c r="K319" s="160" t="s">
        <v>174</v>
      </c>
      <c r="L319" s="161">
        <v>1</v>
      </c>
      <c r="M319" s="160" t="s">
        <v>34</v>
      </c>
      <c r="N319" s="170">
        <v>16.149999999999999</v>
      </c>
      <c r="O319" s="162" t="s">
        <v>12</v>
      </c>
      <c r="P319" s="166">
        <v>30</v>
      </c>
      <c r="Q319" s="164" t="s">
        <v>22</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row>
    <row r="320" spans="1:241" x14ac:dyDescent="0.2">
      <c r="A320" s="159" t="s">
        <v>171</v>
      </c>
      <c r="B320" s="159" t="s">
        <v>431</v>
      </c>
      <c r="C320" s="160" t="s">
        <v>12</v>
      </c>
      <c r="D320" s="160" t="s">
        <v>12</v>
      </c>
      <c r="E320" s="160" t="s">
        <v>12</v>
      </c>
      <c r="F320" s="160" t="s">
        <v>12</v>
      </c>
      <c r="G320" s="160" t="s">
        <v>12</v>
      </c>
      <c r="H320" s="160" t="s">
        <v>12</v>
      </c>
      <c r="I320" s="160" t="s">
        <v>12</v>
      </c>
      <c r="J320" s="160" t="s">
        <v>12</v>
      </c>
      <c r="K320" s="160" t="s">
        <v>20</v>
      </c>
      <c r="L320" s="161">
        <v>1</v>
      </c>
      <c r="M320" s="160" t="s">
        <v>20</v>
      </c>
      <c r="N320" s="170">
        <v>16.64</v>
      </c>
      <c r="O320" s="162" t="s">
        <v>12</v>
      </c>
      <c r="P320" s="166">
        <v>30</v>
      </c>
      <c r="Q320" s="164" t="s">
        <v>22</v>
      </c>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row>
    <row r="321" spans="1:241" x14ac:dyDescent="0.2">
      <c r="A321" s="159" t="s">
        <v>171</v>
      </c>
      <c r="B321" s="159" t="s">
        <v>431</v>
      </c>
      <c r="C321" s="160" t="s">
        <v>12</v>
      </c>
      <c r="D321" s="160" t="s">
        <v>12</v>
      </c>
      <c r="E321" s="160" t="s">
        <v>12</v>
      </c>
      <c r="F321" s="160" t="s">
        <v>12</v>
      </c>
      <c r="G321" s="160" t="s">
        <v>12</v>
      </c>
      <c r="H321" s="160" t="s">
        <v>12</v>
      </c>
      <c r="I321" s="160" t="s">
        <v>12</v>
      </c>
      <c r="J321" s="160" t="s">
        <v>12</v>
      </c>
      <c r="K321" s="160" t="s">
        <v>21</v>
      </c>
      <c r="L321" s="161">
        <v>5</v>
      </c>
      <c r="M321" s="160" t="s">
        <v>44</v>
      </c>
      <c r="N321" s="170">
        <v>13.6</v>
      </c>
      <c r="O321" s="162" t="s">
        <v>12</v>
      </c>
      <c r="P321" s="166">
        <v>15</v>
      </c>
      <c r="Q321" s="164" t="s">
        <v>22</v>
      </c>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row>
    <row r="322" spans="1:241" x14ac:dyDescent="0.2">
      <c r="A322" s="159" t="s">
        <v>171</v>
      </c>
      <c r="B322" s="159" t="s">
        <v>431</v>
      </c>
      <c r="C322" s="160" t="s">
        <v>12</v>
      </c>
      <c r="D322" s="160" t="s">
        <v>12</v>
      </c>
      <c r="E322" s="160" t="s">
        <v>12</v>
      </c>
      <c r="F322" s="160" t="s">
        <v>12</v>
      </c>
      <c r="G322" s="160" t="s">
        <v>12</v>
      </c>
      <c r="H322" s="160" t="s">
        <v>12</v>
      </c>
      <c r="I322" s="160" t="s">
        <v>12</v>
      </c>
      <c r="J322" s="160" t="s">
        <v>12</v>
      </c>
      <c r="K322" s="160" t="s">
        <v>175</v>
      </c>
      <c r="L322" s="161">
        <v>3</v>
      </c>
      <c r="M322" s="160" t="s">
        <v>44</v>
      </c>
      <c r="N322" s="170">
        <v>10</v>
      </c>
      <c r="O322" s="162" t="s">
        <v>12</v>
      </c>
      <c r="P322" s="166">
        <v>18</v>
      </c>
      <c r="Q322" s="164" t="s">
        <v>22</v>
      </c>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row>
    <row r="323" spans="1:241" x14ac:dyDescent="0.2">
      <c r="A323" s="172" t="s">
        <v>209</v>
      </c>
      <c r="B323" s="172" t="s">
        <v>436</v>
      </c>
      <c r="C323" s="173">
        <v>146</v>
      </c>
      <c r="D323" s="173">
        <v>3.65</v>
      </c>
      <c r="E323" s="173">
        <v>146</v>
      </c>
      <c r="F323" s="173">
        <v>3.65</v>
      </c>
      <c r="G323" s="173">
        <v>228</v>
      </c>
      <c r="H323" s="173">
        <v>5.7</v>
      </c>
      <c r="I323" s="173">
        <v>374</v>
      </c>
      <c r="J323" s="173">
        <v>9.35</v>
      </c>
      <c r="K323" s="174"/>
      <c r="L323" s="175">
        <v>15</v>
      </c>
      <c r="M323" s="174"/>
      <c r="N323" s="176">
        <v>12.78909</v>
      </c>
      <c r="O323" s="177">
        <v>45350</v>
      </c>
      <c r="P323" s="173">
        <v>24.933330000000002</v>
      </c>
      <c r="Q323" s="178">
        <v>5</v>
      </c>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row>
    <row r="324" spans="1:241" x14ac:dyDescent="0.2">
      <c r="A324" s="159" t="s">
        <v>209</v>
      </c>
      <c r="B324" s="159" t="s">
        <v>436</v>
      </c>
      <c r="C324" s="160" t="s">
        <v>12</v>
      </c>
      <c r="D324" s="160" t="s">
        <v>12</v>
      </c>
      <c r="E324" s="160" t="s">
        <v>12</v>
      </c>
      <c r="F324" s="160" t="s">
        <v>12</v>
      </c>
      <c r="G324" s="160" t="s">
        <v>12</v>
      </c>
      <c r="H324" s="160" t="s">
        <v>12</v>
      </c>
      <c r="I324" s="160" t="s">
        <v>12</v>
      </c>
      <c r="J324" s="160" t="s">
        <v>12</v>
      </c>
      <c r="K324" s="160" t="s">
        <v>14</v>
      </c>
      <c r="L324" s="161">
        <v>1</v>
      </c>
      <c r="M324" s="160" t="s">
        <v>13</v>
      </c>
      <c r="N324" s="167" t="s">
        <v>12</v>
      </c>
      <c r="O324" s="162">
        <v>56000</v>
      </c>
      <c r="P324" s="163">
        <v>35</v>
      </c>
      <c r="Q324" s="164" t="s">
        <v>15</v>
      </c>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row>
    <row r="325" spans="1:241" x14ac:dyDescent="0.2">
      <c r="A325" s="159" t="s">
        <v>209</v>
      </c>
      <c r="B325" s="159" t="s">
        <v>436</v>
      </c>
      <c r="C325" s="160" t="s">
        <v>12</v>
      </c>
      <c r="D325" s="160" t="s">
        <v>12</v>
      </c>
      <c r="E325" s="160" t="s">
        <v>12</v>
      </c>
      <c r="F325" s="160" t="s">
        <v>12</v>
      </c>
      <c r="G325" s="160" t="s">
        <v>12</v>
      </c>
      <c r="H325" s="160" t="s">
        <v>12</v>
      </c>
      <c r="I325" s="160" t="s">
        <v>12</v>
      </c>
      <c r="J325" s="160" t="s">
        <v>12</v>
      </c>
      <c r="K325" s="160" t="s">
        <v>210</v>
      </c>
      <c r="L325" s="161">
        <v>1</v>
      </c>
      <c r="M325" s="160" t="s">
        <v>51</v>
      </c>
      <c r="N325" s="167" t="s">
        <v>12</v>
      </c>
      <c r="O325" s="162">
        <v>48000</v>
      </c>
      <c r="P325" s="163">
        <v>35</v>
      </c>
      <c r="Q325" s="164" t="s">
        <v>15</v>
      </c>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row>
    <row r="326" spans="1:241" x14ac:dyDescent="0.2">
      <c r="A326" s="159" t="s">
        <v>209</v>
      </c>
      <c r="B326" s="159" t="s">
        <v>436</v>
      </c>
      <c r="C326" s="160" t="s">
        <v>12</v>
      </c>
      <c r="D326" s="160" t="s">
        <v>12</v>
      </c>
      <c r="E326" s="160" t="s">
        <v>12</v>
      </c>
      <c r="F326" s="160" t="s">
        <v>12</v>
      </c>
      <c r="G326" s="160" t="s">
        <v>12</v>
      </c>
      <c r="H326" s="160" t="s">
        <v>12</v>
      </c>
      <c r="I326" s="160" t="s">
        <v>12</v>
      </c>
      <c r="J326" s="160" t="s">
        <v>12</v>
      </c>
      <c r="K326" s="160" t="s">
        <v>114</v>
      </c>
      <c r="L326" s="161">
        <v>1</v>
      </c>
      <c r="M326" s="160" t="s">
        <v>16</v>
      </c>
      <c r="N326" s="167" t="s">
        <v>12</v>
      </c>
      <c r="O326" s="162">
        <v>41000</v>
      </c>
      <c r="P326" s="163">
        <v>35</v>
      </c>
      <c r="Q326" s="164" t="s">
        <v>15</v>
      </c>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row>
    <row r="327" spans="1:241" s="11" customFormat="1" x14ac:dyDescent="0.2">
      <c r="A327" s="159" t="s">
        <v>209</v>
      </c>
      <c r="B327" s="159" t="s">
        <v>436</v>
      </c>
      <c r="C327" s="160" t="s">
        <v>12</v>
      </c>
      <c r="D327" s="160" t="s">
        <v>12</v>
      </c>
      <c r="E327" s="160" t="s">
        <v>12</v>
      </c>
      <c r="F327" s="160" t="s">
        <v>12</v>
      </c>
      <c r="G327" s="160" t="s">
        <v>12</v>
      </c>
      <c r="H327" s="160" t="s">
        <v>12</v>
      </c>
      <c r="I327" s="160" t="s">
        <v>12</v>
      </c>
      <c r="J327" s="160" t="s">
        <v>12</v>
      </c>
      <c r="K327" s="160" t="s">
        <v>211</v>
      </c>
      <c r="L327" s="161">
        <v>1</v>
      </c>
      <c r="M327" s="160" t="s">
        <v>16</v>
      </c>
      <c r="N327" s="167" t="s">
        <v>12</v>
      </c>
      <c r="O327" s="162">
        <v>36400</v>
      </c>
      <c r="P327" s="163">
        <v>35</v>
      </c>
      <c r="Q327" s="164" t="s">
        <v>15</v>
      </c>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row>
    <row r="328" spans="1:241" x14ac:dyDescent="0.2">
      <c r="A328" s="159" t="s">
        <v>209</v>
      </c>
      <c r="B328" s="159" t="s">
        <v>436</v>
      </c>
      <c r="C328" s="160" t="s">
        <v>12</v>
      </c>
      <c r="D328" s="160" t="s">
        <v>12</v>
      </c>
      <c r="E328" s="160" t="s">
        <v>12</v>
      </c>
      <c r="F328" s="160" t="s">
        <v>12</v>
      </c>
      <c r="G328" s="160" t="s">
        <v>12</v>
      </c>
      <c r="H328" s="160" t="s">
        <v>12</v>
      </c>
      <c r="I328" s="160" t="s">
        <v>12</v>
      </c>
      <c r="J328" s="160" t="s">
        <v>12</v>
      </c>
      <c r="K328" s="160" t="s">
        <v>212</v>
      </c>
      <c r="L328" s="161">
        <v>1</v>
      </c>
      <c r="M328" s="160" t="s">
        <v>37</v>
      </c>
      <c r="N328" s="170">
        <v>18.399999999999999</v>
      </c>
      <c r="O328" s="162" t="s">
        <v>12</v>
      </c>
      <c r="P328" s="163">
        <v>35</v>
      </c>
      <c r="Q328" s="164" t="s">
        <v>22</v>
      </c>
      <c r="R328" s="2"/>
      <c r="S328" s="2"/>
      <c r="T328" s="2"/>
      <c r="U328" s="2"/>
      <c r="V328" s="2"/>
      <c r="W328" s="2"/>
      <c r="X328" s="6"/>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6"/>
      <c r="CM328" s="2"/>
      <c r="CN328" s="6"/>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6"/>
      <c r="EB328" s="6"/>
      <c r="EC328" s="2"/>
      <c r="ED328" s="2"/>
      <c r="EE328" s="6"/>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6"/>
      <c r="FI328" s="6"/>
      <c r="FJ328" s="6"/>
      <c r="FK328" s="6"/>
      <c r="FL328" s="6"/>
      <c r="FM328" s="6"/>
      <c r="FN328" s="6"/>
      <c r="FO328" s="6"/>
      <c r="FP328" s="2"/>
      <c r="FQ328" s="2"/>
      <c r="FR328" s="2"/>
      <c r="FS328" s="2"/>
      <c r="FT328" s="16"/>
      <c r="FU328" s="16"/>
      <c r="FV328" s="16"/>
      <c r="FW328" s="16"/>
      <c r="FX328" s="16"/>
      <c r="FY328" s="6"/>
      <c r="FZ328" s="16"/>
      <c r="GA328" s="16"/>
      <c r="GB328" s="16"/>
      <c r="GC328" s="16"/>
      <c r="GD328" s="16"/>
      <c r="GE328" s="16"/>
      <c r="GF328" s="6"/>
      <c r="GG328" s="16"/>
      <c r="GH328" s="16"/>
      <c r="GI328" s="16"/>
      <c r="GJ328" s="16"/>
      <c r="GK328" s="16"/>
      <c r="GL328" s="16"/>
      <c r="GM328" s="16"/>
      <c r="GN328" s="16"/>
      <c r="GO328" s="16"/>
      <c r="GP328" s="16"/>
      <c r="GQ328" s="16"/>
      <c r="GR328" s="16"/>
      <c r="GS328" s="6"/>
      <c r="GT328" s="16"/>
      <c r="GU328" s="16"/>
      <c r="GV328" s="16"/>
      <c r="GW328" s="16"/>
      <c r="GX328" s="16"/>
      <c r="GY328" s="16"/>
      <c r="GZ328" s="16"/>
      <c r="HA328" s="16"/>
      <c r="HB328" s="6"/>
      <c r="HC328" s="16"/>
      <c r="HD328" s="16"/>
      <c r="HE328" s="16"/>
      <c r="HF328" s="16"/>
      <c r="HG328" s="6"/>
      <c r="HH328" s="6"/>
      <c r="HI328" s="6"/>
      <c r="HJ328" s="6"/>
      <c r="HK328" s="6"/>
      <c r="HL328" s="6"/>
      <c r="HM328" s="2"/>
      <c r="HN328" s="2"/>
      <c r="HO328" s="6"/>
      <c r="HP328" s="6"/>
      <c r="HQ328" s="6"/>
      <c r="HR328" s="6"/>
      <c r="HS328" s="2"/>
      <c r="HT328" s="2"/>
      <c r="HU328" s="6"/>
      <c r="HV328" s="6"/>
      <c r="HW328" s="6"/>
      <c r="HX328" s="6"/>
      <c r="HY328" s="6"/>
      <c r="HZ328" s="6"/>
      <c r="IA328" s="6"/>
      <c r="IB328" s="6"/>
      <c r="IC328" s="17"/>
      <c r="ID328" s="6"/>
      <c r="IE328" s="6"/>
      <c r="IF328" s="17"/>
      <c r="IG328" s="6"/>
    </row>
    <row r="329" spans="1:241" x14ac:dyDescent="0.2">
      <c r="A329" s="159" t="s">
        <v>209</v>
      </c>
      <c r="B329" s="159" t="s">
        <v>436</v>
      </c>
      <c r="C329" s="160" t="s">
        <v>12</v>
      </c>
      <c r="D329" s="160" t="s">
        <v>12</v>
      </c>
      <c r="E329" s="160" t="s">
        <v>12</v>
      </c>
      <c r="F329" s="160" t="s">
        <v>12</v>
      </c>
      <c r="G329" s="160" t="s">
        <v>12</v>
      </c>
      <c r="H329" s="160" t="s">
        <v>12</v>
      </c>
      <c r="I329" s="160" t="s">
        <v>12</v>
      </c>
      <c r="J329" s="160" t="s">
        <v>12</v>
      </c>
      <c r="K329" s="160" t="s">
        <v>213</v>
      </c>
      <c r="L329" s="161">
        <v>1</v>
      </c>
      <c r="M329" s="160" t="s">
        <v>20</v>
      </c>
      <c r="N329" s="170">
        <v>14.64</v>
      </c>
      <c r="O329" s="162" t="s">
        <v>12</v>
      </c>
      <c r="P329" s="163">
        <v>35</v>
      </c>
      <c r="Q329" s="164" t="s">
        <v>22</v>
      </c>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row>
    <row r="330" spans="1:241" x14ac:dyDescent="0.2">
      <c r="A330" s="159" t="s">
        <v>209</v>
      </c>
      <c r="B330" s="159" t="s">
        <v>436</v>
      </c>
      <c r="C330" s="160" t="s">
        <v>12</v>
      </c>
      <c r="D330" s="160" t="s">
        <v>12</v>
      </c>
      <c r="E330" s="160" t="s">
        <v>12</v>
      </c>
      <c r="F330" s="160" t="s">
        <v>12</v>
      </c>
      <c r="G330" s="160" t="s">
        <v>12</v>
      </c>
      <c r="H330" s="160" t="s">
        <v>12</v>
      </c>
      <c r="I330" s="160" t="s">
        <v>12</v>
      </c>
      <c r="J330" s="160" t="s">
        <v>12</v>
      </c>
      <c r="K330" s="160" t="s">
        <v>214</v>
      </c>
      <c r="L330" s="161">
        <v>1</v>
      </c>
      <c r="M330" s="160" t="s">
        <v>20</v>
      </c>
      <c r="N330" s="170">
        <v>14.64</v>
      </c>
      <c r="O330" s="162" t="s">
        <v>12</v>
      </c>
      <c r="P330" s="163">
        <v>35</v>
      </c>
      <c r="Q330" s="164" t="s">
        <v>22</v>
      </c>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row>
    <row r="331" spans="1:241" x14ac:dyDescent="0.2">
      <c r="A331" s="159" t="s">
        <v>209</v>
      </c>
      <c r="B331" s="159" t="s">
        <v>436</v>
      </c>
      <c r="C331" s="160" t="s">
        <v>12</v>
      </c>
      <c r="D331" s="160" t="s">
        <v>12</v>
      </c>
      <c r="E331" s="160" t="s">
        <v>12</v>
      </c>
      <c r="F331" s="160" t="s">
        <v>12</v>
      </c>
      <c r="G331" s="160" t="s">
        <v>12</v>
      </c>
      <c r="H331" s="160" t="s">
        <v>12</v>
      </c>
      <c r="I331" s="160" t="s">
        <v>12</v>
      </c>
      <c r="J331" s="160" t="s">
        <v>12</v>
      </c>
      <c r="K331" s="160" t="s">
        <v>215</v>
      </c>
      <c r="L331" s="161">
        <v>1</v>
      </c>
      <c r="M331" s="160" t="s">
        <v>20</v>
      </c>
      <c r="N331" s="170">
        <v>10.5</v>
      </c>
      <c r="O331" s="162" t="s">
        <v>12</v>
      </c>
      <c r="P331" s="163">
        <v>19</v>
      </c>
      <c r="Q331" s="164" t="s">
        <v>22</v>
      </c>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row>
    <row r="332" spans="1:241" x14ac:dyDescent="0.2">
      <c r="A332" s="159" t="s">
        <v>209</v>
      </c>
      <c r="B332" s="159" t="s">
        <v>436</v>
      </c>
      <c r="C332" s="160" t="s">
        <v>12</v>
      </c>
      <c r="D332" s="160" t="s">
        <v>12</v>
      </c>
      <c r="E332" s="160" t="s">
        <v>12</v>
      </c>
      <c r="F332" s="160" t="s">
        <v>12</v>
      </c>
      <c r="G332" s="160" t="s">
        <v>12</v>
      </c>
      <c r="H332" s="160" t="s">
        <v>12</v>
      </c>
      <c r="I332" s="160" t="s">
        <v>12</v>
      </c>
      <c r="J332" s="160" t="s">
        <v>12</v>
      </c>
      <c r="K332" s="160" t="s">
        <v>216</v>
      </c>
      <c r="L332" s="161">
        <v>1</v>
      </c>
      <c r="M332" s="160" t="s">
        <v>28</v>
      </c>
      <c r="N332" s="170">
        <v>10.5</v>
      </c>
      <c r="O332" s="162" t="s">
        <v>12</v>
      </c>
      <c r="P332" s="163">
        <v>19</v>
      </c>
      <c r="Q332" s="164" t="s">
        <v>22</v>
      </c>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row>
    <row r="333" spans="1:241" x14ac:dyDescent="0.2">
      <c r="A333" s="159" t="s">
        <v>209</v>
      </c>
      <c r="B333" s="159" t="s">
        <v>436</v>
      </c>
      <c r="C333" s="160" t="s">
        <v>12</v>
      </c>
      <c r="D333" s="160" t="s">
        <v>12</v>
      </c>
      <c r="E333" s="160" t="s">
        <v>12</v>
      </c>
      <c r="F333" s="160" t="s">
        <v>12</v>
      </c>
      <c r="G333" s="160" t="s">
        <v>12</v>
      </c>
      <c r="H333" s="160" t="s">
        <v>12</v>
      </c>
      <c r="I333" s="160" t="s">
        <v>12</v>
      </c>
      <c r="J333" s="160" t="s">
        <v>12</v>
      </c>
      <c r="K333" s="160" t="s">
        <v>217</v>
      </c>
      <c r="L333" s="161">
        <v>1</v>
      </c>
      <c r="M333" s="160" t="s">
        <v>28</v>
      </c>
      <c r="N333" s="170">
        <v>12</v>
      </c>
      <c r="O333" s="162" t="s">
        <v>12</v>
      </c>
      <c r="P333" s="163">
        <v>19</v>
      </c>
      <c r="Q333" s="164" t="s">
        <v>22</v>
      </c>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row>
    <row r="334" spans="1:241" s="11" customFormat="1" x14ac:dyDescent="0.2">
      <c r="A334" s="159" t="s">
        <v>209</v>
      </c>
      <c r="B334" s="159" t="s">
        <v>436</v>
      </c>
      <c r="C334" s="160" t="s">
        <v>12</v>
      </c>
      <c r="D334" s="160" t="s">
        <v>12</v>
      </c>
      <c r="E334" s="160" t="s">
        <v>12</v>
      </c>
      <c r="F334" s="160" t="s">
        <v>12</v>
      </c>
      <c r="G334" s="160" t="s">
        <v>12</v>
      </c>
      <c r="H334" s="160" t="s">
        <v>12</v>
      </c>
      <c r="I334" s="160" t="s">
        <v>12</v>
      </c>
      <c r="J334" s="160" t="s">
        <v>12</v>
      </c>
      <c r="K334" s="160" t="s">
        <v>62</v>
      </c>
      <c r="L334" s="161">
        <v>1</v>
      </c>
      <c r="M334" s="160" t="s">
        <v>44</v>
      </c>
      <c r="N334" s="170">
        <v>10.5</v>
      </c>
      <c r="O334" s="162" t="s">
        <v>12</v>
      </c>
      <c r="P334" s="163">
        <v>19</v>
      </c>
      <c r="Q334" s="164" t="s">
        <v>22</v>
      </c>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row>
    <row r="335" spans="1:241" x14ac:dyDescent="0.2">
      <c r="A335" s="159" t="s">
        <v>209</v>
      </c>
      <c r="B335" s="159" t="s">
        <v>436</v>
      </c>
      <c r="C335" s="160" t="s">
        <v>12</v>
      </c>
      <c r="D335" s="160" t="s">
        <v>12</v>
      </c>
      <c r="E335" s="160" t="s">
        <v>12</v>
      </c>
      <c r="F335" s="160" t="s">
        <v>12</v>
      </c>
      <c r="G335" s="160" t="s">
        <v>12</v>
      </c>
      <c r="H335" s="160" t="s">
        <v>12</v>
      </c>
      <c r="I335" s="160" t="s">
        <v>12</v>
      </c>
      <c r="J335" s="160" t="s">
        <v>12</v>
      </c>
      <c r="K335" s="160" t="s">
        <v>62</v>
      </c>
      <c r="L335" s="161">
        <v>1</v>
      </c>
      <c r="M335" s="160" t="s">
        <v>44</v>
      </c>
      <c r="N335" s="170">
        <v>10.5</v>
      </c>
      <c r="O335" s="162" t="s">
        <v>12</v>
      </c>
      <c r="P335" s="163">
        <v>19</v>
      </c>
      <c r="Q335" s="164" t="s">
        <v>22</v>
      </c>
      <c r="R335" s="2"/>
      <c r="S335" s="2"/>
      <c r="T335" s="2"/>
      <c r="U335" s="2"/>
      <c r="V335" s="2"/>
      <c r="W335" s="2"/>
      <c r="X335" s="6"/>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6"/>
      <c r="CM335" s="2"/>
      <c r="CN335" s="6"/>
      <c r="CO335" s="2"/>
      <c r="CP335" s="2"/>
      <c r="CQ335" s="2"/>
      <c r="CR335" s="2"/>
      <c r="CS335" s="2"/>
      <c r="CT335" s="2"/>
      <c r="CU335" s="2"/>
      <c r="CV335" s="2"/>
      <c r="CW335" s="2"/>
      <c r="CX335" s="2"/>
      <c r="CY335" s="2"/>
      <c r="CZ335" s="2"/>
      <c r="DA335" s="2"/>
      <c r="DB335" s="2"/>
      <c r="DC335" s="2"/>
      <c r="DD335" s="2"/>
      <c r="DE335" s="6"/>
      <c r="DF335" s="2"/>
      <c r="DG335" s="2"/>
      <c r="DH335" s="2"/>
      <c r="DI335" s="2"/>
      <c r="DJ335" s="2"/>
      <c r="DK335" s="2"/>
      <c r="DL335" s="2"/>
      <c r="DM335" s="2"/>
      <c r="DN335" s="2"/>
      <c r="DO335" s="2"/>
      <c r="DP335" s="2"/>
      <c r="DQ335" s="2"/>
      <c r="DR335" s="2"/>
      <c r="DS335" s="2"/>
      <c r="DT335" s="2"/>
      <c r="DU335" s="2"/>
      <c r="DV335" s="2"/>
      <c r="DW335" s="2"/>
      <c r="DX335" s="2"/>
      <c r="DY335" s="2"/>
      <c r="DZ335" s="2"/>
      <c r="EA335" s="6"/>
      <c r="EB335" s="6"/>
      <c r="EC335" s="2"/>
      <c r="ED335" s="2"/>
      <c r="EE335" s="6"/>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6"/>
      <c r="FI335" s="6"/>
      <c r="FJ335" s="6"/>
      <c r="FK335" s="6"/>
      <c r="FL335" s="6"/>
      <c r="FM335" s="6"/>
      <c r="FN335" s="6"/>
      <c r="FO335" s="6"/>
      <c r="FP335" s="2"/>
      <c r="FQ335" s="2"/>
      <c r="FR335" s="2"/>
      <c r="FS335" s="2"/>
      <c r="FT335" s="16"/>
      <c r="FU335" s="16"/>
      <c r="FV335" s="16"/>
      <c r="FW335" s="16"/>
      <c r="FX335" s="16"/>
      <c r="FY335" s="6"/>
      <c r="FZ335" s="16"/>
      <c r="GA335" s="16"/>
      <c r="GB335" s="16"/>
      <c r="GC335" s="16"/>
      <c r="GD335" s="16"/>
      <c r="GE335" s="16"/>
      <c r="GF335" s="6"/>
      <c r="GG335" s="16"/>
      <c r="GH335" s="16"/>
      <c r="GI335" s="16"/>
      <c r="GJ335" s="16"/>
      <c r="GK335" s="16"/>
      <c r="GL335" s="16"/>
      <c r="GM335" s="16"/>
      <c r="GN335" s="16"/>
      <c r="GO335" s="16"/>
      <c r="GP335" s="16"/>
      <c r="GQ335" s="16"/>
      <c r="GR335" s="16"/>
      <c r="GS335" s="6"/>
      <c r="GT335" s="16"/>
      <c r="GU335" s="16"/>
      <c r="GV335" s="16"/>
      <c r="GW335" s="16"/>
      <c r="GX335" s="16"/>
      <c r="GY335" s="16"/>
      <c r="GZ335" s="16"/>
      <c r="HA335" s="16"/>
      <c r="HB335" s="6"/>
      <c r="HC335" s="16"/>
      <c r="HD335" s="16"/>
      <c r="HE335" s="16"/>
      <c r="HF335" s="16"/>
      <c r="HG335" s="6"/>
      <c r="HH335" s="6"/>
      <c r="HI335" s="6"/>
      <c r="HJ335" s="6"/>
      <c r="HK335" s="6"/>
      <c r="HL335" s="6"/>
      <c r="HM335" s="2"/>
      <c r="HN335" s="2"/>
      <c r="HO335" s="6"/>
      <c r="HP335" s="6"/>
      <c r="HQ335" s="6"/>
      <c r="HR335" s="6"/>
      <c r="HS335" s="2"/>
      <c r="HT335" s="2"/>
      <c r="HU335" s="6"/>
      <c r="HV335" s="6"/>
      <c r="HW335" s="6"/>
      <c r="HX335" s="6"/>
      <c r="HY335" s="16"/>
      <c r="HZ335" s="6"/>
      <c r="IA335" s="6"/>
      <c r="IB335" s="6"/>
      <c r="IC335" s="17"/>
      <c r="ID335" s="6"/>
      <c r="IE335" s="6"/>
      <c r="IF335" s="17"/>
      <c r="IG335" s="6"/>
    </row>
    <row r="336" spans="1:241" x14ac:dyDescent="0.2">
      <c r="A336" s="159" t="s">
        <v>209</v>
      </c>
      <c r="B336" s="159" t="s">
        <v>436</v>
      </c>
      <c r="C336" s="160" t="s">
        <v>12</v>
      </c>
      <c r="D336" s="160" t="s">
        <v>12</v>
      </c>
      <c r="E336" s="160" t="s">
        <v>12</v>
      </c>
      <c r="F336" s="160" t="s">
        <v>12</v>
      </c>
      <c r="G336" s="160" t="s">
        <v>12</v>
      </c>
      <c r="H336" s="160" t="s">
        <v>12</v>
      </c>
      <c r="I336" s="160" t="s">
        <v>12</v>
      </c>
      <c r="J336" s="160" t="s">
        <v>12</v>
      </c>
      <c r="K336" s="160" t="s">
        <v>21</v>
      </c>
      <c r="L336" s="161">
        <v>1</v>
      </c>
      <c r="M336" s="160" t="s">
        <v>44</v>
      </c>
      <c r="N336" s="170">
        <v>10.5</v>
      </c>
      <c r="O336" s="162" t="s">
        <v>12</v>
      </c>
      <c r="P336" s="163">
        <v>19</v>
      </c>
      <c r="Q336" s="164" t="s">
        <v>22</v>
      </c>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row>
    <row r="337" spans="1:241" x14ac:dyDescent="0.2">
      <c r="A337" s="159" t="s">
        <v>209</v>
      </c>
      <c r="B337" s="159" t="s">
        <v>436</v>
      </c>
      <c r="C337" s="160" t="s">
        <v>12</v>
      </c>
      <c r="D337" s="160" t="s">
        <v>12</v>
      </c>
      <c r="E337" s="160" t="s">
        <v>12</v>
      </c>
      <c r="F337" s="160" t="s">
        <v>12</v>
      </c>
      <c r="G337" s="160" t="s">
        <v>12</v>
      </c>
      <c r="H337" s="160" t="s">
        <v>12</v>
      </c>
      <c r="I337" s="160" t="s">
        <v>12</v>
      </c>
      <c r="J337" s="160" t="s">
        <v>12</v>
      </c>
      <c r="K337" s="160" t="s">
        <v>21</v>
      </c>
      <c r="L337" s="161">
        <v>1</v>
      </c>
      <c r="M337" s="160" t="s">
        <v>44</v>
      </c>
      <c r="N337" s="170">
        <v>10.5</v>
      </c>
      <c r="O337" s="162" t="s">
        <v>12</v>
      </c>
      <c r="P337" s="163">
        <v>9</v>
      </c>
      <c r="Q337" s="164" t="s">
        <v>22</v>
      </c>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row>
    <row r="338" spans="1:241" x14ac:dyDescent="0.2">
      <c r="A338" s="159" t="s">
        <v>209</v>
      </c>
      <c r="B338" s="159" t="s">
        <v>436</v>
      </c>
      <c r="C338" s="160" t="s">
        <v>12</v>
      </c>
      <c r="D338" s="160" t="s">
        <v>12</v>
      </c>
      <c r="E338" s="160" t="s">
        <v>12</v>
      </c>
      <c r="F338" s="160" t="s">
        <v>12</v>
      </c>
      <c r="G338" s="160" t="s">
        <v>12</v>
      </c>
      <c r="H338" s="160" t="s">
        <v>12</v>
      </c>
      <c r="I338" s="160" t="s">
        <v>12</v>
      </c>
      <c r="J338" s="160" t="s">
        <v>12</v>
      </c>
      <c r="K338" s="160" t="s">
        <v>19</v>
      </c>
      <c r="L338" s="161">
        <v>1</v>
      </c>
      <c r="M338" s="160" t="s">
        <v>18</v>
      </c>
      <c r="N338" s="170">
        <v>18</v>
      </c>
      <c r="O338" s="162" t="s">
        <v>12</v>
      </c>
      <c r="P338" s="163">
        <v>6</v>
      </c>
      <c r="Q338" s="164" t="s">
        <v>15</v>
      </c>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row>
    <row r="339" spans="1:241" x14ac:dyDescent="0.2">
      <c r="A339" s="172" t="s">
        <v>198</v>
      </c>
      <c r="B339" s="172" t="s">
        <v>434</v>
      </c>
      <c r="C339" s="173">
        <v>207</v>
      </c>
      <c r="D339" s="173">
        <v>5.18</v>
      </c>
      <c r="E339" s="173">
        <v>215</v>
      </c>
      <c r="F339" s="173">
        <v>5.38</v>
      </c>
      <c r="G339" s="173">
        <v>344.5</v>
      </c>
      <c r="H339" s="173">
        <v>8.61</v>
      </c>
      <c r="I339" s="173">
        <v>559.5</v>
      </c>
      <c r="J339" s="173">
        <v>13.99</v>
      </c>
      <c r="K339" s="174"/>
      <c r="L339" s="175">
        <v>24</v>
      </c>
      <c r="M339" s="174"/>
      <c r="N339" s="176">
        <v>18.389410000000002</v>
      </c>
      <c r="O339" s="177">
        <v>63297</v>
      </c>
      <c r="P339" s="173">
        <v>22.026319999999998</v>
      </c>
      <c r="Q339" s="178">
        <v>8</v>
      </c>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row>
    <row r="340" spans="1:241" x14ac:dyDescent="0.2">
      <c r="A340" s="159" t="s">
        <v>198</v>
      </c>
      <c r="B340" s="159" t="s">
        <v>434</v>
      </c>
      <c r="C340" s="160" t="s">
        <v>12</v>
      </c>
      <c r="D340" s="160" t="s">
        <v>12</v>
      </c>
      <c r="E340" s="160" t="s">
        <v>12</v>
      </c>
      <c r="F340" s="160" t="s">
        <v>12</v>
      </c>
      <c r="G340" s="160" t="s">
        <v>12</v>
      </c>
      <c r="H340" s="160" t="s">
        <v>12</v>
      </c>
      <c r="I340" s="160" t="s">
        <v>12</v>
      </c>
      <c r="J340" s="160" t="s">
        <v>12</v>
      </c>
      <c r="K340" s="160" t="s">
        <v>13</v>
      </c>
      <c r="L340" s="161">
        <v>1</v>
      </c>
      <c r="M340" s="160" t="s">
        <v>13</v>
      </c>
      <c r="N340" s="167" t="s">
        <v>12</v>
      </c>
      <c r="O340" s="162">
        <v>68726</v>
      </c>
      <c r="P340" s="163">
        <v>35</v>
      </c>
      <c r="Q340" s="164" t="s">
        <v>15</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row>
    <row r="341" spans="1:241" x14ac:dyDescent="0.2">
      <c r="A341" s="159" t="s">
        <v>198</v>
      </c>
      <c r="B341" s="159" t="s">
        <v>434</v>
      </c>
      <c r="C341" s="160" t="s">
        <v>12</v>
      </c>
      <c r="D341" s="160" t="s">
        <v>12</v>
      </c>
      <c r="E341" s="160" t="s">
        <v>12</v>
      </c>
      <c r="F341" s="160" t="s">
        <v>12</v>
      </c>
      <c r="G341" s="160" t="s">
        <v>12</v>
      </c>
      <c r="H341" s="160" t="s">
        <v>12</v>
      </c>
      <c r="I341" s="160" t="s">
        <v>12</v>
      </c>
      <c r="J341" s="160" t="s">
        <v>12</v>
      </c>
      <c r="K341" s="160" t="s">
        <v>133</v>
      </c>
      <c r="L341" s="161">
        <v>1</v>
      </c>
      <c r="M341" s="160" t="s">
        <v>51</v>
      </c>
      <c r="N341" s="167" t="s">
        <v>12</v>
      </c>
      <c r="O341" s="162">
        <v>57868</v>
      </c>
      <c r="P341" s="163">
        <v>35</v>
      </c>
      <c r="Q341" s="164" t="s">
        <v>15</v>
      </c>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row>
    <row r="342" spans="1:241" s="11" customFormat="1" x14ac:dyDescent="0.2">
      <c r="A342" s="159" t="s">
        <v>198</v>
      </c>
      <c r="B342" s="159" t="s">
        <v>434</v>
      </c>
      <c r="C342" s="160" t="s">
        <v>12</v>
      </c>
      <c r="D342" s="160" t="s">
        <v>12</v>
      </c>
      <c r="E342" s="160" t="s">
        <v>12</v>
      </c>
      <c r="F342" s="160" t="s">
        <v>12</v>
      </c>
      <c r="G342" s="160" t="s">
        <v>12</v>
      </c>
      <c r="H342" s="160" t="s">
        <v>12</v>
      </c>
      <c r="I342" s="160" t="s">
        <v>12</v>
      </c>
      <c r="J342" s="160" t="s">
        <v>12</v>
      </c>
      <c r="K342" s="160" t="s">
        <v>199</v>
      </c>
      <c r="L342" s="161">
        <v>1</v>
      </c>
      <c r="M342" s="160" t="s">
        <v>18</v>
      </c>
      <c r="N342" s="170">
        <v>29.78</v>
      </c>
      <c r="O342" s="162" t="s">
        <v>12</v>
      </c>
      <c r="P342" s="163">
        <v>35</v>
      </c>
      <c r="Q342" s="164" t="s">
        <v>15</v>
      </c>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row>
    <row r="343" spans="1:241" x14ac:dyDescent="0.2">
      <c r="A343" s="159" t="s">
        <v>198</v>
      </c>
      <c r="B343" s="159" t="s">
        <v>434</v>
      </c>
      <c r="C343" s="160" t="s">
        <v>12</v>
      </c>
      <c r="D343" s="160" t="s">
        <v>12</v>
      </c>
      <c r="E343" s="160" t="s">
        <v>12</v>
      </c>
      <c r="F343" s="160" t="s">
        <v>12</v>
      </c>
      <c r="G343" s="160" t="s">
        <v>12</v>
      </c>
      <c r="H343" s="160" t="s">
        <v>12</v>
      </c>
      <c r="I343" s="160" t="s">
        <v>12</v>
      </c>
      <c r="J343" s="160" t="s">
        <v>12</v>
      </c>
      <c r="K343" s="160" t="s">
        <v>200</v>
      </c>
      <c r="L343" s="161">
        <v>1</v>
      </c>
      <c r="M343" s="160" t="s">
        <v>18</v>
      </c>
      <c r="N343" s="170">
        <v>27.34</v>
      </c>
      <c r="O343" s="162" t="s">
        <v>12</v>
      </c>
      <c r="P343" s="163">
        <v>35</v>
      </c>
      <c r="Q343" s="164" t="s">
        <v>15</v>
      </c>
      <c r="R343" s="2"/>
      <c r="S343" s="2"/>
      <c r="T343" s="2"/>
      <c r="U343" s="2"/>
      <c r="V343" s="2"/>
      <c r="W343" s="2"/>
      <c r="X343" s="6"/>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6"/>
      <c r="CM343" s="2"/>
      <c r="CN343" s="6"/>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6"/>
      <c r="EB343" s="6"/>
      <c r="EC343" s="2"/>
      <c r="ED343" s="2"/>
      <c r="EE343" s="6"/>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16"/>
      <c r="FU343" s="16"/>
      <c r="FV343" s="16"/>
      <c r="FW343" s="16"/>
      <c r="FX343" s="16"/>
      <c r="FY343" s="6"/>
      <c r="FZ343" s="16"/>
      <c r="GA343" s="16"/>
      <c r="GB343" s="16"/>
      <c r="GC343" s="16"/>
      <c r="GD343" s="16"/>
      <c r="GE343" s="16"/>
      <c r="GF343" s="6"/>
      <c r="GG343" s="16"/>
      <c r="GH343" s="16"/>
      <c r="GI343" s="16"/>
      <c r="GJ343" s="16"/>
      <c r="GK343" s="16"/>
      <c r="GL343" s="16"/>
      <c r="GM343" s="16"/>
      <c r="GN343" s="16"/>
      <c r="GO343" s="16"/>
      <c r="GP343" s="16"/>
      <c r="GQ343" s="16"/>
      <c r="GR343" s="16"/>
      <c r="GS343" s="6"/>
      <c r="GT343" s="16"/>
      <c r="GU343" s="16"/>
      <c r="GV343" s="16"/>
      <c r="GW343" s="16"/>
      <c r="GX343" s="16"/>
      <c r="GY343" s="16"/>
      <c r="GZ343" s="16"/>
      <c r="HA343" s="16"/>
      <c r="HB343" s="6"/>
      <c r="HC343" s="16"/>
      <c r="HD343" s="16"/>
      <c r="HE343" s="16"/>
      <c r="HF343" s="16"/>
      <c r="HG343" s="6"/>
      <c r="HH343" s="6"/>
      <c r="HI343" s="6"/>
      <c r="HJ343" s="6"/>
      <c r="HK343" s="6"/>
      <c r="HL343" s="6"/>
      <c r="HM343" s="2"/>
      <c r="HN343" s="2"/>
      <c r="HO343" s="6"/>
      <c r="HP343" s="6"/>
      <c r="HQ343" s="6"/>
      <c r="HR343" s="6"/>
      <c r="HS343" s="2"/>
      <c r="HT343" s="2"/>
      <c r="HU343" s="6"/>
      <c r="HV343" s="6"/>
      <c r="HW343" s="6"/>
      <c r="HX343" s="6"/>
      <c r="HY343" s="16"/>
      <c r="HZ343" s="6"/>
      <c r="IA343" s="6"/>
      <c r="IB343" s="6"/>
      <c r="IC343" s="17"/>
      <c r="ID343" s="6"/>
      <c r="IE343" s="6"/>
      <c r="IF343" s="17"/>
      <c r="IG343" s="6"/>
    </row>
    <row r="344" spans="1:241" x14ac:dyDescent="0.2">
      <c r="A344" s="159" t="s">
        <v>198</v>
      </c>
      <c r="B344" s="159" t="s">
        <v>434</v>
      </c>
      <c r="C344" s="160" t="s">
        <v>12</v>
      </c>
      <c r="D344" s="160" t="s">
        <v>12</v>
      </c>
      <c r="E344" s="160" t="s">
        <v>12</v>
      </c>
      <c r="F344" s="160" t="s">
        <v>12</v>
      </c>
      <c r="G344" s="160" t="s">
        <v>12</v>
      </c>
      <c r="H344" s="160" t="s">
        <v>12</v>
      </c>
      <c r="I344" s="160" t="s">
        <v>12</v>
      </c>
      <c r="J344" s="160" t="s">
        <v>12</v>
      </c>
      <c r="K344" s="160" t="s">
        <v>114</v>
      </c>
      <c r="L344" s="161">
        <v>1</v>
      </c>
      <c r="M344" s="160" t="s">
        <v>16</v>
      </c>
      <c r="N344" s="170">
        <v>28.71</v>
      </c>
      <c r="O344" s="162" t="s">
        <v>12</v>
      </c>
      <c r="P344" s="163">
        <v>35</v>
      </c>
      <c r="Q344" s="164" t="s">
        <v>15</v>
      </c>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row>
    <row r="345" spans="1:241" x14ac:dyDescent="0.2">
      <c r="A345" s="159" t="s">
        <v>198</v>
      </c>
      <c r="B345" s="159" t="s">
        <v>434</v>
      </c>
      <c r="C345" s="160" t="s">
        <v>12</v>
      </c>
      <c r="D345" s="160" t="s">
        <v>12</v>
      </c>
      <c r="E345" s="160" t="s">
        <v>12</v>
      </c>
      <c r="F345" s="160" t="s">
        <v>12</v>
      </c>
      <c r="G345" s="160" t="s">
        <v>12</v>
      </c>
      <c r="H345" s="160" t="s">
        <v>12</v>
      </c>
      <c r="I345" s="160" t="s">
        <v>12</v>
      </c>
      <c r="J345" s="160" t="s">
        <v>12</v>
      </c>
      <c r="K345" s="160" t="s">
        <v>201</v>
      </c>
      <c r="L345" s="161">
        <v>1</v>
      </c>
      <c r="M345" s="160" t="s">
        <v>26</v>
      </c>
      <c r="N345" s="170">
        <v>20.55</v>
      </c>
      <c r="O345" s="162" t="s">
        <v>12</v>
      </c>
      <c r="P345" s="163">
        <v>35</v>
      </c>
      <c r="Q345" s="164" t="s">
        <v>22</v>
      </c>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row>
    <row r="346" spans="1:241" x14ac:dyDescent="0.2">
      <c r="A346" s="159" t="s">
        <v>198</v>
      </c>
      <c r="B346" s="159" t="s">
        <v>434</v>
      </c>
      <c r="C346" s="160" t="s">
        <v>12</v>
      </c>
      <c r="D346" s="160" t="s">
        <v>12</v>
      </c>
      <c r="E346" s="160" t="s">
        <v>12</v>
      </c>
      <c r="F346" s="160" t="s">
        <v>12</v>
      </c>
      <c r="G346" s="160" t="s">
        <v>12</v>
      </c>
      <c r="H346" s="160" t="s">
        <v>12</v>
      </c>
      <c r="I346" s="160" t="s">
        <v>12</v>
      </c>
      <c r="J346" s="160" t="s">
        <v>12</v>
      </c>
      <c r="K346" s="160" t="s">
        <v>202</v>
      </c>
      <c r="L346" s="161">
        <v>1</v>
      </c>
      <c r="M346" s="160" t="s">
        <v>20</v>
      </c>
      <c r="N346" s="170">
        <v>20.03</v>
      </c>
      <c r="O346" s="162" t="s">
        <v>12</v>
      </c>
      <c r="P346" s="163">
        <v>35</v>
      </c>
      <c r="Q346" s="164" t="s">
        <v>22</v>
      </c>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row>
    <row r="347" spans="1:241" x14ac:dyDescent="0.2">
      <c r="A347" s="159" t="s">
        <v>198</v>
      </c>
      <c r="B347" s="159" t="s">
        <v>434</v>
      </c>
      <c r="C347" s="160" t="s">
        <v>12</v>
      </c>
      <c r="D347" s="160" t="s">
        <v>12</v>
      </c>
      <c r="E347" s="160" t="s">
        <v>12</v>
      </c>
      <c r="F347" s="160" t="s">
        <v>12</v>
      </c>
      <c r="G347" s="160" t="s">
        <v>12</v>
      </c>
      <c r="H347" s="160" t="s">
        <v>12</v>
      </c>
      <c r="I347" s="160" t="s">
        <v>12</v>
      </c>
      <c r="J347" s="160" t="s">
        <v>12</v>
      </c>
      <c r="K347" s="160" t="s">
        <v>203</v>
      </c>
      <c r="L347" s="161">
        <v>1</v>
      </c>
      <c r="M347" s="160" t="s">
        <v>20</v>
      </c>
      <c r="N347" s="170">
        <v>20.03</v>
      </c>
      <c r="O347" s="162" t="s">
        <v>12</v>
      </c>
      <c r="P347" s="163">
        <v>35</v>
      </c>
      <c r="Q347" s="164" t="s">
        <v>22</v>
      </c>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row>
    <row r="348" spans="1:241" x14ac:dyDescent="0.2">
      <c r="A348" s="159" t="s">
        <v>198</v>
      </c>
      <c r="B348" s="159" t="s">
        <v>434</v>
      </c>
      <c r="C348" s="160" t="s">
        <v>12</v>
      </c>
      <c r="D348" s="160" t="s">
        <v>12</v>
      </c>
      <c r="E348" s="160" t="s">
        <v>12</v>
      </c>
      <c r="F348" s="160" t="s">
        <v>12</v>
      </c>
      <c r="G348" s="160" t="s">
        <v>12</v>
      </c>
      <c r="H348" s="160" t="s">
        <v>12</v>
      </c>
      <c r="I348" s="160" t="s">
        <v>12</v>
      </c>
      <c r="J348" s="160" t="s">
        <v>12</v>
      </c>
      <c r="K348" s="160" t="s">
        <v>204</v>
      </c>
      <c r="L348" s="161">
        <v>4</v>
      </c>
      <c r="M348" s="160" t="s">
        <v>28</v>
      </c>
      <c r="N348" s="170">
        <v>16.95</v>
      </c>
      <c r="O348" s="162" t="s">
        <v>12</v>
      </c>
      <c r="P348" s="163">
        <v>35</v>
      </c>
      <c r="Q348" s="164" t="s">
        <v>22</v>
      </c>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row>
    <row r="349" spans="1:241" x14ac:dyDescent="0.2">
      <c r="A349" s="159" t="s">
        <v>198</v>
      </c>
      <c r="B349" s="159" t="s">
        <v>434</v>
      </c>
      <c r="C349" s="160" t="s">
        <v>12</v>
      </c>
      <c r="D349" s="160" t="s">
        <v>12</v>
      </c>
      <c r="E349" s="160" t="s">
        <v>12</v>
      </c>
      <c r="F349" s="160" t="s">
        <v>12</v>
      </c>
      <c r="G349" s="160" t="s">
        <v>12</v>
      </c>
      <c r="H349" s="160" t="s">
        <v>12</v>
      </c>
      <c r="I349" s="160" t="s">
        <v>12</v>
      </c>
      <c r="J349" s="160" t="s">
        <v>12</v>
      </c>
      <c r="K349" s="160" t="s">
        <v>205</v>
      </c>
      <c r="L349" s="161">
        <v>1</v>
      </c>
      <c r="M349" s="160" t="s">
        <v>44</v>
      </c>
      <c r="N349" s="170">
        <v>11.78</v>
      </c>
      <c r="O349" s="162" t="s">
        <v>12</v>
      </c>
      <c r="P349" s="163">
        <v>8</v>
      </c>
      <c r="Q349" s="164" t="s">
        <v>22</v>
      </c>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row>
    <row r="350" spans="1:241" x14ac:dyDescent="0.2">
      <c r="A350" s="159" t="s">
        <v>198</v>
      </c>
      <c r="B350" s="159" t="s">
        <v>434</v>
      </c>
      <c r="C350" s="160" t="s">
        <v>12</v>
      </c>
      <c r="D350" s="160" t="s">
        <v>12</v>
      </c>
      <c r="E350" s="160" t="s">
        <v>12</v>
      </c>
      <c r="F350" s="160" t="s">
        <v>12</v>
      </c>
      <c r="G350" s="160" t="s">
        <v>12</v>
      </c>
      <c r="H350" s="160" t="s">
        <v>12</v>
      </c>
      <c r="I350" s="160" t="s">
        <v>12</v>
      </c>
      <c r="J350" s="160" t="s">
        <v>12</v>
      </c>
      <c r="K350" s="160" t="s">
        <v>205</v>
      </c>
      <c r="L350" s="161">
        <v>1</v>
      </c>
      <c r="M350" s="160" t="s">
        <v>44</v>
      </c>
      <c r="N350" s="170">
        <v>11.78</v>
      </c>
      <c r="O350" s="162" t="s">
        <v>12</v>
      </c>
      <c r="P350" s="163">
        <v>15</v>
      </c>
      <c r="Q350" s="164" t="s">
        <v>22</v>
      </c>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row>
    <row r="351" spans="1:241" x14ac:dyDescent="0.2">
      <c r="A351" s="159" t="s">
        <v>198</v>
      </c>
      <c r="B351" s="159" t="s">
        <v>434</v>
      </c>
      <c r="C351" s="160" t="s">
        <v>12</v>
      </c>
      <c r="D351" s="160" t="s">
        <v>12</v>
      </c>
      <c r="E351" s="160" t="s">
        <v>12</v>
      </c>
      <c r="F351" s="160" t="s">
        <v>12</v>
      </c>
      <c r="G351" s="160" t="s">
        <v>12</v>
      </c>
      <c r="H351" s="160" t="s">
        <v>12</v>
      </c>
      <c r="I351" s="160" t="s">
        <v>12</v>
      </c>
      <c r="J351" s="160" t="s">
        <v>12</v>
      </c>
      <c r="K351" s="160" t="s">
        <v>205</v>
      </c>
      <c r="L351" s="161">
        <v>1</v>
      </c>
      <c r="M351" s="160" t="s">
        <v>44</v>
      </c>
      <c r="N351" s="170">
        <v>12.24</v>
      </c>
      <c r="O351" s="162" t="s">
        <v>12</v>
      </c>
      <c r="P351" s="163">
        <v>8</v>
      </c>
      <c r="Q351" s="164" t="s">
        <v>22</v>
      </c>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row>
    <row r="352" spans="1:241" x14ac:dyDescent="0.2">
      <c r="A352" s="159" t="s">
        <v>198</v>
      </c>
      <c r="B352" s="159" t="s">
        <v>434</v>
      </c>
      <c r="C352" s="160" t="s">
        <v>12</v>
      </c>
      <c r="D352" s="160" t="s">
        <v>12</v>
      </c>
      <c r="E352" s="160" t="s">
        <v>12</v>
      </c>
      <c r="F352" s="160" t="s">
        <v>12</v>
      </c>
      <c r="G352" s="160" t="s">
        <v>12</v>
      </c>
      <c r="H352" s="160" t="s">
        <v>12</v>
      </c>
      <c r="I352" s="160" t="s">
        <v>12</v>
      </c>
      <c r="J352" s="160" t="s">
        <v>12</v>
      </c>
      <c r="K352" s="160" t="s">
        <v>205</v>
      </c>
      <c r="L352" s="161">
        <v>1</v>
      </c>
      <c r="M352" s="160" t="s">
        <v>44</v>
      </c>
      <c r="N352" s="170">
        <v>12.24</v>
      </c>
      <c r="O352" s="162" t="s">
        <v>12</v>
      </c>
      <c r="P352" s="163">
        <v>12</v>
      </c>
      <c r="Q352" s="164" t="s">
        <v>22</v>
      </c>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row>
    <row r="353" spans="1:241" x14ac:dyDescent="0.2">
      <c r="A353" s="159" t="s">
        <v>198</v>
      </c>
      <c r="B353" s="159" t="s">
        <v>434</v>
      </c>
      <c r="C353" s="160" t="s">
        <v>12</v>
      </c>
      <c r="D353" s="160" t="s">
        <v>12</v>
      </c>
      <c r="E353" s="160" t="s">
        <v>12</v>
      </c>
      <c r="F353" s="160" t="s">
        <v>12</v>
      </c>
      <c r="G353" s="160" t="s">
        <v>12</v>
      </c>
      <c r="H353" s="160" t="s">
        <v>12</v>
      </c>
      <c r="I353" s="160" t="s">
        <v>12</v>
      </c>
      <c r="J353" s="160" t="s">
        <v>12</v>
      </c>
      <c r="K353" s="160" t="s">
        <v>114</v>
      </c>
      <c r="L353" s="161">
        <v>1</v>
      </c>
      <c r="M353" s="160" t="s">
        <v>18</v>
      </c>
      <c r="N353" s="170">
        <v>19.64</v>
      </c>
      <c r="O353" s="162" t="s">
        <v>12</v>
      </c>
      <c r="P353" s="163">
        <v>12</v>
      </c>
      <c r="Q353" s="164" t="s">
        <v>15</v>
      </c>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row>
    <row r="354" spans="1:241" x14ac:dyDescent="0.2">
      <c r="A354" s="159" t="s">
        <v>198</v>
      </c>
      <c r="B354" s="159" t="s">
        <v>434</v>
      </c>
      <c r="C354" s="160" t="s">
        <v>12</v>
      </c>
      <c r="D354" s="160" t="s">
        <v>12</v>
      </c>
      <c r="E354" s="160" t="s">
        <v>12</v>
      </c>
      <c r="F354" s="160" t="s">
        <v>12</v>
      </c>
      <c r="G354" s="160" t="s">
        <v>12</v>
      </c>
      <c r="H354" s="160" t="s">
        <v>12</v>
      </c>
      <c r="I354" s="160" t="s">
        <v>12</v>
      </c>
      <c r="J354" s="160" t="s">
        <v>12</v>
      </c>
      <c r="K354" s="160" t="s">
        <v>19</v>
      </c>
      <c r="L354" s="161">
        <v>1</v>
      </c>
      <c r="M354" s="160" t="s">
        <v>16</v>
      </c>
      <c r="N354" s="170">
        <v>19.64</v>
      </c>
      <c r="O354" s="162" t="s">
        <v>12</v>
      </c>
      <c r="P354" s="163">
        <v>13</v>
      </c>
      <c r="Q354" s="164" t="s">
        <v>15</v>
      </c>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row>
    <row r="355" spans="1:241" x14ac:dyDescent="0.2">
      <c r="A355" s="159" t="s">
        <v>198</v>
      </c>
      <c r="B355" s="159" t="s">
        <v>434</v>
      </c>
      <c r="C355" s="160" t="s">
        <v>12</v>
      </c>
      <c r="D355" s="160" t="s">
        <v>12</v>
      </c>
      <c r="E355" s="160" t="s">
        <v>12</v>
      </c>
      <c r="F355" s="160" t="s">
        <v>12</v>
      </c>
      <c r="G355" s="160" t="s">
        <v>12</v>
      </c>
      <c r="H355" s="160" t="s">
        <v>12</v>
      </c>
      <c r="I355" s="160" t="s">
        <v>12</v>
      </c>
      <c r="J355" s="160" t="s">
        <v>12</v>
      </c>
      <c r="K355" s="160" t="s">
        <v>114</v>
      </c>
      <c r="L355" s="161">
        <v>1</v>
      </c>
      <c r="M355" s="160" t="s">
        <v>16</v>
      </c>
      <c r="N355" s="170">
        <v>19.64</v>
      </c>
      <c r="O355" s="162" t="s">
        <v>12</v>
      </c>
      <c r="P355" s="163">
        <v>9</v>
      </c>
      <c r="Q355" s="164" t="s">
        <v>15</v>
      </c>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row>
    <row r="356" spans="1:241" x14ac:dyDescent="0.2">
      <c r="A356" s="159" t="s">
        <v>198</v>
      </c>
      <c r="B356" s="159" t="s">
        <v>434</v>
      </c>
      <c r="C356" s="160" t="s">
        <v>12</v>
      </c>
      <c r="D356" s="160" t="s">
        <v>12</v>
      </c>
      <c r="E356" s="160" t="s">
        <v>12</v>
      </c>
      <c r="F356" s="160" t="s">
        <v>12</v>
      </c>
      <c r="G356" s="160" t="s">
        <v>12</v>
      </c>
      <c r="H356" s="160" t="s">
        <v>12</v>
      </c>
      <c r="I356" s="160" t="s">
        <v>12</v>
      </c>
      <c r="J356" s="160" t="s">
        <v>12</v>
      </c>
      <c r="K356" s="160" t="s">
        <v>24</v>
      </c>
      <c r="L356" s="161">
        <v>1</v>
      </c>
      <c r="M356" s="160" t="s">
        <v>23</v>
      </c>
      <c r="N356" s="170">
        <v>20.69</v>
      </c>
      <c r="O356" s="162" t="s">
        <v>12</v>
      </c>
      <c r="P356" s="163">
        <v>13</v>
      </c>
      <c r="Q356" s="164" t="s">
        <v>22</v>
      </c>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row>
    <row r="357" spans="1:241" x14ac:dyDescent="0.2">
      <c r="A357" s="159" t="s">
        <v>198</v>
      </c>
      <c r="B357" s="159" t="s">
        <v>434</v>
      </c>
      <c r="C357" s="160" t="s">
        <v>12</v>
      </c>
      <c r="D357" s="160" t="s">
        <v>12</v>
      </c>
      <c r="E357" s="160" t="s">
        <v>12</v>
      </c>
      <c r="F357" s="160" t="s">
        <v>12</v>
      </c>
      <c r="G357" s="160" t="s">
        <v>12</v>
      </c>
      <c r="H357" s="160" t="s">
        <v>12</v>
      </c>
      <c r="I357" s="160" t="s">
        <v>12</v>
      </c>
      <c r="J357" s="160" t="s">
        <v>12</v>
      </c>
      <c r="K357" s="160" t="s">
        <v>45</v>
      </c>
      <c r="L357" s="161">
        <v>3</v>
      </c>
      <c r="M357" s="160" t="s">
        <v>44</v>
      </c>
      <c r="N357" s="170">
        <v>10.79</v>
      </c>
      <c r="O357" s="162" t="s">
        <v>12</v>
      </c>
      <c r="P357" s="163">
        <v>9</v>
      </c>
      <c r="Q357" s="164" t="s">
        <v>22</v>
      </c>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row>
    <row r="358" spans="1:241" x14ac:dyDescent="0.2">
      <c r="A358" s="159" t="s">
        <v>198</v>
      </c>
      <c r="B358" s="159" t="s">
        <v>434</v>
      </c>
      <c r="C358" s="160" t="s">
        <v>12</v>
      </c>
      <c r="D358" s="160" t="s">
        <v>12</v>
      </c>
      <c r="E358" s="160" t="s">
        <v>12</v>
      </c>
      <c r="F358" s="160" t="s">
        <v>12</v>
      </c>
      <c r="G358" s="160" t="s">
        <v>12</v>
      </c>
      <c r="H358" s="160" t="s">
        <v>12</v>
      </c>
      <c r="I358" s="160" t="s">
        <v>12</v>
      </c>
      <c r="J358" s="160" t="s">
        <v>12</v>
      </c>
      <c r="K358" s="160" t="s">
        <v>45</v>
      </c>
      <c r="L358" s="161">
        <v>1</v>
      </c>
      <c r="M358" s="160" t="s">
        <v>44</v>
      </c>
      <c r="N358" s="170">
        <v>10.79</v>
      </c>
      <c r="O358" s="162" t="s">
        <v>12</v>
      </c>
      <c r="P358" s="163">
        <v>4.5</v>
      </c>
      <c r="Q358" s="164" t="s">
        <v>22</v>
      </c>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row>
    <row r="359" spans="1:241" x14ac:dyDescent="0.2">
      <c r="A359" s="172" t="s">
        <v>46</v>
      </c>
      <c r="B359" s="172" t="s">
        <v>416</v>
      </c>
      <c r="C359" s="173">
        <v>35</v>
      </c>
      <c r="D359" s="173">
        <v>0.88</v>
      </c>
      <c r="E359" s="173">
        <v>70</v>
      </c>
      <c r="F359" s="173">
        <v>1.75</v>
      </c>
      <c r="G359" s="173">
        <v>29.5</v>
      </c>
      <c r="H359" s="173">
        <v>0.74</v>
      </c>
      <c r="I359" s="173">
        <v>99.5</v>
      </c>
      <c r="J359" s="173">
        <v>2.4900000000000002</v>
      </c>
      <c r="K359" s="174"/>
      <c r="L359" s="175">
        <v>4</v>
      </c>
      <c r="M359" s="174"/>
      <c r="N359" s="176">
        <v>22.697500000000002</v>
      </c>
      <c r="O359" s="177">
        <v>35839.75</v>
      </c>
      <c r="P359" s="173">
        <v>29.125</v>
      </c>
      <c r="Q359" s="178">
        <v>1</v>
      </c>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row>
    <row r="360" spans="1:241" x14ac:dyDescent="0.2">
      <c r="A360" s="159" t="s">
        <v>46</v>
      </c>
      <c r="B360" s="165" t="s">
        <v>416</v>
      </c>
      <c r="C360" s="160" t="s">
        <v>12</v>
      </c>
      <c r="D360" s="160" t="s">
        <v>12</v>
      </c>
      <c r="E360" s="160" t="s">
        <v>12</v>
      </c>
      <c r="F360" s="160" t="s">
        <v>12</v>
      </c>
      <c r="G360" s="160" t="s">
        <v>12</v>
      </c>
      <c r="H360" s="160" t="s">
        <v>12</v>
      </c>
      <c r="I360" s="160" t="s">
        <v>12</v>
      </c>
      <c r="J360" s="160" t="s">
        <v>12</v>
      </c>
      <c r="K360" s="160" t="s">
        <v>13</v>
      </c>
      <c r="L360" s="161">
        <v>1</v>
      </c>
      <c r="M360" s="160" t="s">
        <v>13</v>
      </c>
      <c r="N360" s="170">
        <v>31.41</v>
      </c>
      <c r="O360" s="162">
        <v>57166</v>
      </c>
      <c r="P360" s="163">
        <v>35</v>
      </c>
      <c r="Q360" s="164" t="s">
        <v>22</v>
      </c>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row>
    <row r="361" spans="1:241" s="11" customFormat="1" x14ac:dyDescent="0.2">
      <c r="A361" s="159" t="s">
        <v>46</v>
      </c>
      <c r="B361" s="165" t="s">
        <v>416</v>
      </c>
      <c r="C361" s="160" t="s">
        <v>12</v>
      </c>
      <c r="D361" s="160" t="s">
        <v>12</v>
      </c>
      <c r="E361" s="160" t="s">
        <v>12</v>
      </c>
      <c r="F361" s="160" t="s">
        <v>12</v>
      </c>
      <c r="G361" s="160" t="s">
        <v>12</v>
      </c>
      <c r="H361" s="160" t="s">
        <v>12</v>
      </c>
      <c r="I361" s="160" t="s">
        <v>12</v>
      </c>
      <c r="J361" s="160" t="s">
        <v>12</v>
      </c>
      <c r="K361" s="160" t="s">
        <v>47</v>
      </c>
      <c r="L361" s="161">
        <v>1</v>
      </c>
      <c r="M361" s="160" t="s">
        <v>16</v>
      </c>
      <c r="N361" s="170">
        <v>23.33</v>
      </c>
      <c r="O361" s="162">
        <v>42461</v>
      </c>
      <c r="P361" s="163">
        <v>35</v>
      </c>
      <c r="Q361" s="164" t="s">
        <v>15</v>
      </c>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row>
    <row r="362" spans="1:241" x14ac:dyDescent="0.2">
      <c r="A362" s="159" t="s">
        <v>46</v>
      </c>
      <c r="B362" s="165" t="s">
        <v>416</v>
      </c>
      <c r="C362" s="160" t="s">
        <v>12</v>
      </c>
      <c r="D362" s="160" t="s">
        <v>12</v>
      </c>
      <c r="E362" s="160" t="s">
        <v>12</v>
      </c>
      <c r="F362" s="160" t="s">
        <v>12</v>
      </c>
      <c r="G362" s="160" t="s">
        <v>12</v>
      </c>
      <c r="H362" s="160" t="s">
        <v>12</v>
      </c>
      <c r="I362" s="160" t="s">
        <v>12</v>
      </c>
      <c r="J362" s="160" t="s">
        <v>12</v>
      </c>
      <c r="K362" s="160" t="s">
        <v>34</v>
      </c>
      <c r="L362" s="161">
        <v>1</v>
      </c>
      <c r="M362" s="160" t="s">
        <v>34</v>
      </c>
      <c r="N362" s="170">
        <v>18.54</v>
      </c>
      <c r="O362" s="162">
        <v>25066</v>
      </c>
      <c r="P362" s="163">
        <v>26</v>
      </c>
      <c r="Q362" s="164" t="s">
        <v>22</v>
      </c>
      <c r="R362" s="2"/>
      <c r="S362" s="2"/>
      <c r="T362" s="2"/>
      <c r="U362" s="2"/>
      <c r="V362" s="2"/>
      <c r="W362" s="2"/>
      <c r="X362" s="6"/>
      <c r="Y362" s="2"/>
      <c r="Z362" s="2"/>
      <c r="AA362" s="2"/>
      <c r="AB362" s="2"/>
      <c r="AC362" s="2"/>
      <c r="AD362" s="2"/>
      <c r="AE362" s="2"/>
      <c r="AF362" s="2"/>
      <c r="AG362" s="2"/>
      <c r="AH362" s="2"/>
      <c r="AI362" s="2"/>
      <c r="AJ362" s="2"/>
      <c r="AK362" s="2"/>
      <c r="AL362" s="2"/>
      <c r="AM362" s="2"/>
      <c r="AN362" s="2"/>
      <c r="AO362" s="2"/>
      <c r="AP362" s="2"/>
      <c r="AQ362" s="2"/>
      <c r="AR362" s="2"/>
      <c r="AS362" s="2"/>
      <c r="AT362" s="6"/>
      <c r="AU362" s="2"/>
      <c r="AV362" s="2"/>
      <c r="AW362" s="2"/>
      <c r="AX362" s="6"/>
      <c r="AY362" s="2"/>
      <c r="AZ362" s="2"/>
      <c r="BA362" s="2"/>
      <c r="BB362" s="6"/>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6"/>
      <c r="CM362" s="2"/>
      <c r="CN362" s="6"/>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6"/>
      <c r="EB362" s="6"/>
      <c r="EC362" s="2"/>
      <c r="ED362" s="2"/>
      <c r="EE362" s="2"/>
      <c r="EF362" s="2"/>
      <c r="EG362" s="6"/>
      <c r="EH362" s="2"/>
      <c r="EI362" s="2"/>
      <c r="EJ362" s="2"/>
      <c r="EK362" s="2"/>
      <c r="EL362" s="2"/>
      <c r="EM362" s="2"/>
      <c r="EN362" s="2"/>
      <c r="EO362" s="2"/>
      <c r="EP362" s="2"/>
      <c r="EQ362" s="2"/>
      <c r="ER362" s="2"/>
      <c r="ES362" s="2"/>
      <c r="ET362" s="2"/>
      <c r="EU362" s="2"/>
      <c r="EV362" s="2"/>
      <c r="EW362" s="2"/>
      <c r="EX362" s="6"/>
      <c r="EY362" s="6"/>
      <c r="EZ362" s="6"/>
      <c r="FA362" s="6"/>
      <c r="FB362" s="6"/>
      <c r="FC362" s="6"/>
      <c r="FD362" s="6"/>
      <c r="FE362" s="6"/>
      <c r="FF362" s="6"/>
      <c r="FG362" s="6"/>
      <c r="FH362" s="2"/>
      <c r="FI362" s="2"/>
      <c r="FJ362" s="2"/>
      <c r="FK362" s="2"/>
      <c r="FL362" s="2"/>
      <c r="FM362" s="2"/>
      <c r="FN362" s="2"/>
      <c r="FO362" s="2"/>
      <c r="FP362" s="2"/>
      <c r="FQ362" s="2"/>
      <c r="FR362" s="2"/>
      <c r="FS362" s="6"/>
      <c r="FT362" s="16"/>
      <c r="FU362" s="16"/>
      <c r="FV362" s="16"/>
      <c r="FW362" s="16"/>
      <c r="FX362" s="16"/>
      <c r="FY362" s="6"/>
      <c r="FZ362" s="16"/>
      <c r="GA362" s="16"/>
      <c r="GB362" s="16"/>
      <c r="GC362" s="16"/>
      <c r="GD362" s="16"/>
      <c r="GE362" s="16"/>
      <c r="GF362" s="6"/>
      <c r="GG362" s="16"/>
      <c r="GH362" s="16"/>
      <c r="GI362" s="16"/>
      <c r="GJ362" s="16"/>
      <c r="GK362" s="16"/>
      <c r="GL362" s="16"/>
      <c r="GM362" s="16"/>
      <c r="GN362" s="16"/>
      <c r="GO362" s="16"/>
      <c r="GP362" s="16"/>
      <c r="GQ362" s="16"/>
      <c r="GR362" s="16"/>
      <c r="GS362" s="6"/>
      <c r="GT362" s="16"/>
      <c r="GU362" s="16"/>
      <c r="GV362" s="16"/>
      <c r="GW362" s="16"/>
      <c r="GX362" s="16"/>
      <c r="GY362" s="16"/>
      <c r="GZ362" s="16"/>
      <c r="HA362" s="16"/>
      <c r="HB362" s="6"/>
      <c r="HC362" s="16"/>
      <c r="HD362" s="16"/>
      <c r="HE362" s="16"/>
      <c r="HF362" s="16"/>
      <c r="HG362" s="6"/>
      <c r="HH362" s="6"/>
      <c r="HI362" s="6"/>
      <c r="HJ362" s="6"/>
      <c r="HK362" s="6"/>
      <c r="HL362" s="6"/>
      <c r="HM362" s="2"/>
      <c r="HN362" s="2"/>
      <c r="HO362" s="6"/>
      <c r="HP362" s="6"/>
      <c r="HQ362" s="6"/>
      <c r="HR362" s="6"/>
      <c r="HS362" s="2"/>
      <c r="HT362" s="2"/>
      <c r="HU362" s="6"/>
      <c r="HV362" s="6"/>
      <c r="HW362" s="6"/>
      <c r="HX362" s="6"/>
      <c r="HY362" s="6"/>
      <c r="HZ362" s="6"/>
      <c r="IA362" s="6"/>
      <c r="IB362" s="6"/>
      <c r="IC362" s="17"/>
      <c r="ID362" s="6"/>
      <c r="IE362" s="6"/>
      <c r="IF362" s="17"/>
      <c r="IG362" s="6"/>
    </row>
    <row r="363" spans="1:241" x14ac:dyDescent="0.2">
      <c r="A363" s="159" t="s">
        <v>46</v>
      </c>
      <c r="B363" s="165" t="s">
        <v>416</v>
      </c>
      <c r="C363" s="160" t="s">
        <v>12</v>
      </c>
      <c r="D363" s="160" t="s">
        <v>12</v>
      </c>
      <c r="E363" s="160" t="s">
        <v>12</v>
      </c>
      <c r="F363" s="160" t="s">
        <v>12</v>
      </c>
      <c r="G363" s="160" t="s">
        <v>12</v>
      </c>
      <c r="H363" s="160" t="s">
        <v>12</v>
      </c>
      <c r="I363" s="160" t="s">
        <v>12</v>
      </c>
      <c r="J363" s="160" t="s">
        <v>12</v>
      </c>
      <c r="K363" s="160" t="s">
        <v>48</v>
      </c>
      <c r="L363" s="161">
        <v>1</v>
      </c>
      <c r="M363" s="160" t="s">
        <v>28</v>
      </c>
      <c r="N363" s="170">
        <v>17.510000000000002</v>
      </c>
      <c r="O363" s="162">
        <v>18666</v>
      </c>
      <c r="P363" s="163">
        <v>20.5</v>
      </c>
      <c r="Q363" s="164" t="s">
        <v>22</v>
      </c>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row>
    <row r="364" spans="1:241" x14ac:dyDescent="0.2">
      <c r="A364" s="172" t="s">
        <v>232</v>
      </c>
      <c r="B364" s="172" t="s">
        <v>440</v>
      </c>
      <c r="C364" s="173">
        <v>95</v>
      </c>
      <c r="D364" s="173">
        <v>2.38</v>
      </c>
      <c r="E364" s="173">
        <v>95</v>
      </c>
      <c r="F364" s="173">
        <v>2.38</v>
      </c>
      <c r="G364" s="173">
        <v>323</v>
      </c>
      <c r="H364" s="173">
        <v>8.08</v>
      </c>
      <c r="I364" s="173">
        <v>418</v>
      </c>
      <c r="J364" s="173">
        <v>10.45</v>
      </c>
      <c r="K364" s="174"/>
      <c r="L364" s="175">
        <v>17</v>
      </c>
      <c r="M364" s="174"/>
      <c r="N364" s="176">
        <v>18.257000000000001</v>
      </c>
      <c r="O364" s="177">
        <v>86454</v>
      </c>
      <c r="P364" s="173">
        <v>26.63636</v>
      </c>
      <c r="Q364" s="178">
        <v>3</v>
      </c>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row>
    <row r="365" spans="1:241" x14ac:dyDescent="0.2">
      <c r="A365" s="159" t="s">
        <v>232</v>
      </c>
      <c r="B365" s="159" t="s">
        <v>440</v>
      </c>
      <c r="C365" s="160" t="s">
        <v>12</v>
      </c>
      <c r="D365" s="160" t="s">
        <v>12</v>
      </c>
      <c r="E365" s="160" t="s">
        <v>12</v>
      </c>
      <c r="F365" s="160" t="s">
        <v>12</v>
      </c>
      <c r="G365" s="160" t="s">
        <v>12</v>
      </c>
      <c r="H365" s="160" t="s">
        <v>12</v>
      </c>
      <c r="I365" s="160" t="s">
        <v>12</v>
      </c>
      <c r="J365" s="160" t="s">
        <v>12</v>
      </c>
      <c r="K365" s="160" t="s">
        <v>14</v>
      </c>
      <c r="L365" s="161">
        <v>1</v>
      </c>
      <c r="M365" s="160" t="s">
        <v>13</v>
      </c>
      <c r="N365" s="167" t="s">
        <v>12</v>
      </c>
      <c r="O365" s="162">
        <v>86454</v>
      </c>
      <c r="P365" s="163">
        <v>35</v>
      </c>
      <c r="Q365" s="164" t="s">
        <v>15</v>
      </c>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row>
    <row r="366" spans="1:241" x14ac:dyDescent="0.2">
      <c r="A366" s="159" t="s">
        <v>232</v>
      </c>
      <c r="B366" s="159" t="s">
        <v>440</v>
      </c>
      <c r="C366" s="160" t="s">
        <v>12</v>
      </c>
      <c r="D366" s="160" t="s">
        <v>12</v>
      </c>
      <c r="E366" s="160" t="s">
        <v>12</v>
      </c>
      <c r="F366" s="160" t="s">
        <v>12</v>
      </c>
      <c r="G366" s="160" t="s">
        <v>12</v>
      </c>
      <c r="H366" s="160" t="s">
        <v>12</v>
      </c>
      <c r="I366" s="160" t="s">
        <v>12</v>
      </c>
      <c r="J366" s="160" t="s">
        <v>12</v>
      </c>
      <c r="K366" s="160" t="s">
        <v>233</v>
      </c>
      <c r="L366" s="161">
        <v>1</v>
      </c>
      <c r="M366" s="160" t="s">
        <v>37</v>
      </c>
      <c r="N366" s="170">
        <v>24.85</v>
      </c>
      <c r="O366" s="162" t="s">
        <v>12</v>
      </c>
      <c r="P366" s="163">
        <v>35</v>
      </c>
      <c r="Q366" s="164" t="s">
        <v>22</v>
      </c>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row>
    <row r="367" spans="1:241" x14ac:dyDescent="0.2">
      <c r="A367" s="159" t="s">
        <v>232</v>
      </c>
      <c r="B367" s="159" t="s">
        <v>440</v>
      </c>
      <c r="C367" s="160" t="s">
        <v>12</v>
      </c>
      <c r="D367" s="160" t="s">
        <v>12</v>
      </c>
      <c r="E367" s="160" t="s">
        <v>12</v>
      </c>
      <c r="F367" s="160" t="s">
        <v>12</v>
      </c>
      <c r="G367" s="160" t="s">
        <v>12</v>
      </c>
      <c r="H367" s="160" t="s">
        <v>12</v>
      </c>
      <c r="I367" s="160" t="s">
        <v>12</v>
      </c>
      <c r="J367" s="160" t="s">
        <v>12</v>
      </c>
      <c r="K367" s="160" t="s">
        <v>89</v>
      </c>
      <c r="L367" s="161">
        <v>1</v>
      </c>
      <c r="M367" s="160" t="s">
        <v>37</v>
      </c>
      <c r="N367" s="170">
        <v>20.71</v>
      </c>
      <c r="O367" s="162" t="s">
        <v>12</v>
      </c>
      <c r="P367" s="163">
        <v>35</v>
      </c>
      <c r="Q367" s="164" t="s">
        <v>22</v>
      </c>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row>
    <row r="368" spans="1:241" s="11" customFormat="1" x14ac:dyDescent="0.2">
      <c r="A368" s="159" t="s">
        <v>232</v>
      </c>
      <c r="B368" s="159" t="s">
        <v>440</v>
      </c>
      <c r="C368" s="160" t="s">
        <v>12</v>
      </c>
      <c r="D368" s="160" t="s">
        <v>12</v>
      </c>
      <c r="E368" s="160" t="s">
        <v>12</v>
      </c>
      <c r="F368" s="160" t="s">
        <v>12</v>
      </c>
      <c r="G368" s="160" t="s">
        <v>12</v>
      </c>
      <c r="H368" s="160" t="s">
        <v>12</v>
      </c>
      <c r="I368" s="160" t="s">
        <v>12</v>
      </c>
      <c r="J368" s="160" t="s">
        <v>12</v>
      </c>
      <c r="K368" s="160" t="s">
        <v>234</v>
      </c>
      <c r="L368" s="161">
        <v>1</v>
      </c>
      <c r="M368" s="160" t="s">
        <v>20</v>
      </c>
      <c r="N368" s="170">
        <v>16.649999999999999</v>
      </c>
      <c r="O368" s="162" t="s">
        <v>12</v>
      </c>
      <c r="P368" s="163">
        <v>35</v>
      </c>
      <c r="Q368" s="164" t="s">
        <v>22</v>
      </c>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row>
    <row r="369" spans="1:241" x14ac:dyDescent="0.2">
      <c r="A369" s="159" t="s">
        <v>232</v>
      </c>
      <c r="B369" s="159" t="s">
        <v>440</v>
      </c>
      <c r="C369" s="160" t="s">
        <v>12</v>
      </c>
      <c r="D369" s="160" t="s">
        <v>12</v>
      </c>
      <c r="E369" s="160" t="s">
        <v>12</v>
      </c>
      <c r="F369" s="160" t="s">
        <v>12</v>
      </c>
      <c r="G369" s="160" t="s">
        <v>12</v>
      </c>
      <c r="H369" s="160" t="s">
        <v>12</v>
      </c>
      <c r="I369" s="160" t="s">
        <v>12</v>
      </c>
      <c r="J369" s="160" t="s">
        <v>12</v>
      </c>
      <c r="K369" s="160" t="s">
        <v>31</v>
      </c>
      <c r="L369" s="161">
        <v>1</v>
      </c>
      <c r="M369" s="160" t="s">
        <v>16</v>
      </c>
      <c r="N369" s="170">
        <v>25.5</v>
      </c>
      <c r="O369" s="162" t="s">
        <v>12</v>
      </c>
      <c r="P369" s="163">
        <v>35</v>
      </c>
      <c r="Q369" s="164" t="s">
        <v>15</v>
      </c>
      <c r="R369" s="2"/>
      <c r="S369" s="2"/>
      <c r="T369" s="2"/>
      <c r="U369" s="2"/>
      <c r="V369" s="2"/>
      <c r="W369" s="2"/>
      <c r="X369" s="6"/>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6"/>
      <c r="CM369" s="2"/>
      <c r="CN369" s="6"/>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6"/>
      <c r="EB369" s="6"/>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6"/>
      <c r="FI369" s="6"/>
      <c r="FJ369" s="6"/>
      <c r="FK369" s="6"/>
      <c r="FL369" s="6"/>
      <c r="FM369" s="6"/>
      <c r="FN369" s="6"/>
      <c r="FO369" s="6"/>
      <c r="FP369" s="2"/>
      <c r="FQ369" s="2"/>
      <c r="FR369" s="2"/>
      <c r="FS369" s="2"/>
      <c r="FT369" s="16"/>
      <c r="FU369" s="16"/>
      <c r="FV369" s="16"/>
      <c r="FW369" s="16"/>
      <c r="FX369" s="16"/>
      <c r="FY369" s="6"/>
      <c r="FZ369" s="16"/>
      <c r="GA369" s="16"/>
      <c r="GB369" s="16"/>
      <c r="GC369" s="16"/>
      <c r="GD369" s="16"/>
      <c r="GE369" s="16"/>
      <c r="GF369" s="6"/>
      <c r="GG369" s="16"/>
      <c r="GH369" s="16"/>
      <c r="GI369" s="16"/>
      <c r="GJ369" s="16"/>
      <c r="GK369" s="16"/>
      <c r="GL369" s="16"/>
      <c r="GM369" s="16"/>
      <c r="GN369" s="16"/>
      <c r="GO369" s="16"/>
      <c r="GP369" s="16"/>
      <c r="GQ369" s="16"/>
      <c r="GR369" s="16"/>
      <c r="GS369" s="6"/>
      <c r="GT369" s="16"/>
      <c r="GU369" s="16"/>
      <c r="GV369" s="16"/>
      <c r="GW369" s="16"/>
      <c r="GX369" s="16"/>
      <c r="GY369" s="16"/>
      <c r="GZ369" s="16"/>
      <c r="HA369" s="16"/>
      <c r="HB369" s="6"/>
      <c r="HC369" s="16"/>
      <c r="HD369" s="16"/>
      <c r="HE369" s="16"/>
      <c r="HF369" s="16"/>
      <c r="HG369" s="6"/>
      <c r="HH369" s="6"/>
      <c r="HI369" s="6"/>
      <c r="HJ369" s="6"/>
      <c r="HK369" s="6"/>
      <c r="HL369" s="6"/>
      <c r="HM369" s="2"/>
      <c r="HN369" s="2"/>
      <c r="HO369" s="6"/>
      <c r="HP369" s="6"/>
      <c r="HQ369" s="6"/>
      <c r="HR369" s="6"/>
      <c r="HS369" s="2"/>
      <c r="HT369" s="2"/>
      <c r="HU369" s="6"/>
      <c r="HV369" s="6"/>
      <c r="HW369" s="6"/>
      <c r="HX369" s="6"/>
      <c r="HY369" s="16"/>
      <c r="HZ369" s="6"/>
      <c r="IA369" s="6"/>
      <c r="IB369" s="6"/>
      <c r="IC369" s="17"/>
      <c r="ID369" s="6"/>
      <c r="IE369" s="6"/>
      <c r="IF369" s="17"/>
      <c r="IG369" s="6"/>
    </row>
    <row r="370" spans="1:241" x14ac:dyDescent="0.2">
      <c r="A370" s="159" t="s">
        <v>232</v>
      </c>
      <c r="B370" s="159" t="s">
        <v>440</v>
      </c>
      <c r="C370" s="160" t="s">
        <v>12</v>
      </c>
      <c r="D370" s="160" t="s">
        <v>12</v>
      </c>
      <c r="E370" s="160" t="s">
        <v>12</v>
      </c>
      <c r="F370" s="160" t="s">
        <v>12</v>
      </c>
      <c r="G370" s="160" t="s">
        <v>12</v>
      </c>
      <c r="H370" s="160" t="s">
        <v>12</v>
      </c>
      <c r="I370" s="160" t="s">
        <v>12</v>
      </c>
      <c r="J370" s="160" t="s">
        <v>12</v>
      </c>
      <c r="K370" s="160" t="s">
        <v>121</v>
      </c>
      <c r="L370" s="161">
        <v>1</v>
      </c>
      <c r="M370" s="160" t="s">
        <v>18</v>
      </c>
      <c r="N370" s="170">
        <v>25.5</v>
      </c>
      <c r="O370" s="162" t="s">
        <v>12</v>
      </c>
      <c r="P370" s="163">
        <v>25</v>
      </c>
      <c r="Q370" s="164" t="s">
        <v>15</v>
      </c>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row>
    <row r="371" spans="1:241" x14ac:dyDescent="0.2">
      <c r="A371" s="159" t="s">
        <v>232</v>
      </c>
      <c r="B371" s="159" t="s">
        <v>440</v>
      </c>
      <c r="C371" s="160" t="s">
        <v>12</v>
      </c>
      <c r="D371" s="160" t="s">
        <v>12</v>
      </c>
      <c r="E371" s="160" t="s">
        <v>12</v>
      </c>
      <c r="F371" s="160" t="s">
        <v>12</v>
      </c>
      <c r="G371" s="160" t="s">
        <v>12</v>
      </c>
      <c r="H371" s="160" t="s">
        <v>12</v>
      </c>
      <c r="I371" s="160" t="s">
        <v>12</v>
      </c>
      <c r="J371" s="160" t="s">
        <v>12</v>
      </c>
      <c r="K371" s="160" t="s">
        <v>21</v>
      </c>
      <c r="L371" s="161">
        <v>4</v>
      </c>
      <c r="M371" s="160" t="s">
        <v>20</v>
      </c>
      <c r="N371" s="170">
        <v>15.3</v>
      </c>
      <c r="O371" s="162" t="s">
        <v>12</v>
      </c>
      <c r="P371" s="163">
        <v>25</v>
      </c>
      <c r="Q371" s="164" t="s">
        <v>22</v>
      </c>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row>
    <row r="372" spans="1:241" x14ac:dyDescent="0.2">
      <c r="A372" s="159" t="s">
        <v>232</v>
      </c>
      <c r="B372" s="159" t="s">
        <v>440</v>
      </c>
      <c r="C372" s="160" t="s">
        <v>12</v>
      </c>
      <c r="D372" s="160" t="s">
        <v>12</v>
      </c>
      <c r="E372" s="160" t="s">
        <v>12</v>
      </c>
      <c r="F372" s="160" t="s">
        <v>12</v>
      </c>
      <c r="G372" s="160" t="s">
        <v>12</v>
      </c>
      <c r="H372" s="160" t="s">
        <v>12</v>
      </c>
      <c r="I372" s="160" t="s">
        <v>12</v>
      </c>
      <c r="J372" s="160" t="s">
        <v>12</v>
      </c>
      <c r="K372" s="160" t="s">
        <v>21</v>
      </c>
      <c r="L372" s="161">
        <v>3</v>
      </c>
      <c r="M372" s="160" t="s">
        <v>20</v>
      </c>
      <c r="N372" s="170">
        <v>14.28</v>
      </c>
      <c r="O372" s="162" t="s">
        <v>12</v>
      </c>
      <c r="P372" s="163">
        <v>20</v>
      </c>
      <c r="Q372" s="164" t="s">
        <v>22</v>
      </c>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row>
    <row r="373" spans="1:241" x14ac:dyDescent="0.2">
      <c r="A373" s="159" t="s">
        <v>232</v>
      </c>
      <c r="B373" s="159" t="s">
        <v>440</v>
      </c>
      <c r="C373" s="160" t="s">
        <v>12</v>
      </c>
      <c r="D373" s="160" t="s">
        <v>12</v>
      </c>
      <c r="E373" s="160" t="s">
        <v>12</v>
      </c>
      <c r="F373" s="160" t="s">
        <v>12</v>
      </c>
      <c r="G373" s="160" t="s">
        <v>12</v>
      </c>
      <c r="H373" s="160" t="s">
        <v>12</v>
      </c>
      <c r="I373" s="160" t="s">
        <v>12</v>
      </c>
      <c r="J373" s="160" t="s">
        <v>12</v>
      </c>
      <c r="K373" s="160" t="s">
        <v>235</v>
      </c>
      <c r="L373" s="161">
        <v>1</v>
      </c>
      <c r="M373" s="160" t="s">
        <v>20</v>
      </c>
      <c r="N373" s="170">
        <v>15</v>
      </c>
      <c r="O373" s="162" t="s">
        <v>12</v>
      </c>
      <c r="P373" s="163">
        <v>23</v>
      </c>
      <c r="Q373" s="164" t="s">
        <v>22</v>
      </c>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row>
    <row r="374" spans="1:241" x14ac:dyDescent="0.2">
      <c r="A374" s="159" t="s">
        <v>232</v>
      </c>
      <c r="B374" s="159" t="s">
        <v>440</v>
      </c>
      <c r="C374" s="160" t="s">
        <v>12</v>
      </c>
      <c r="D374" s="160" t="s">
        <v>12</v>
      </c>
      <c r="E374" s="160" t="s">
        <v>12</v>
      </c>
      <c r="F374" s="160" t="s">
        <v>12</v>
      </c>
      <c r="G374" s="160" t="s">
        <v>12</v>
      </c>
      <c r="H374" s="160" t="s">
        <v>12</v>
      </c>
      <c r="I374" s="160" t="s">
        <v>12</v>
      </c>
      <c r="J374" s="160" t="s">
        <v>12</v>
      </c>
      <c r="K374" s="160" t="s">
        <v>21</v>
      </c>
      <c r="L374" s="161">
        <v>1</v>
      </c>
      <c r="M374" s="160" t="s">
        <v>20</v>
      </c>
      <c r="N374" s="170">
        <v>14.28</v>
      </c>
      <c r="O374" s="162" t="s">
        <v>12</v>
      </c>
      <c r="P374" s="163">
        <v>15</v>
      </c>
      <c r="Q374" s="164" t="s">
        <v>22</v>
      </c>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row>
    <row r="375" spans="1:241" x14ac:dyDescent="0.2">
      <c r="A375" s="159" t="s">
        <v>232</v>
      </c>
      <c r="B375" s="159" t="s">
        <v>440</v>
      </c>
      <c r="C375" s="160" t="s">
        <v>12</v>
      </c>
      <c r="D375" s="160" t="s">
        <v>12</v>
      </c>
      <c r="E375" s="160" t="s">
        <v>12</v>
      </c>
      <c r="F375" s="160" t="s">
        <v>12</v>
      </c>
      <c r="G375" s="160" t="s">
        <v>12</v>
      </c>
      <c r="H375" s="160" t="s">
        <v>12</v>
      </c>
      <c r="I375" s="160" t="s">
        <v>12</v>
      </c>
      <c r="J375" s="160" t="s">
        <v>12</v>
      </c>
      <c r="K375" s="160" t="s">
        <v>45</v>
      </c>
      <c r="L375" s="161">
        <v>2</v>
      </c>
      <c r="M375" s="160" t="s">
        <v>44</v>
      </c>
      <c r="N375" s="170">
        <v>10.5</v>
      </c>
      <c r="O375" s="162" t="s">
        <v>12</v>
      </c>
      <c r="P375" s="163">
        <v>10</v>
      </c>
      <c r="Q375" s="164" t="s">
        <v>22</v>
      </c>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row>
    <row r="376" spans="1:241" x14ac:dyDescent="0.2">
      <c r="A376" s="172" t="s">
        <v>437</v>
      </c>
      <c r="B376" s="172" t="s">
        <v>438</v>
      </c>
      <c r="C376" s="173">
        <v>120</v>
      </c>
      <c r="D376" s="173">
        <v>3</v>
      </c>
      <c r="E376" s="173">
        <v>195</v>
      </c>
      <c r="F376" s="173">
        <v>4.88</v>
      </c>
      <c r="G376" s="173">
        <v>101</v>
      </c>
      <c r="H376" s="173">
        <v>2.5299999999999998</v>
      </c>
      <c r="I376" s="173">
        <v>296</v>
      </c>
      <c r="J376" s="173">
        <v>7.4</v>
      </c>
      <c r="K376" s="174"/>
      <c r="L376" s="175">
        <v>14</v>
      </c>
      <c r="M376" s="174"/>
      <c r="N376" s="176">
        <v>18.48714</v>
      </c>
      <c r="O376" s="179" t="s">
        <v>12</v>
      </c>
      <c r="P376" s="173">
        <f>AVERAGE(P377:P390)</f>
        <v>21.714285714285715</v>
      </c>
      <c r="Q376" s="178">
        <v>3</v>
      </c>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row>
    <row r="377" spans="1:241" x14ac:dyDescent="0.2">
      <c r="A377" s="159" t="s">
        <v>437</v>
      </c>
      <c r="B377" s="159" t="s">
        <v>438</v>
      </c>
      <c r="C377" s="160" t="s">
        <v>12</v>
      </c>
      <c r="D377" s="160" t="s">
        <v>12</v>
      </c>
      <c r="E377" s="160" t="s">
        <v>12</v>
      </c>
      <c r="F377" s="160" t="s">
        <v>12</v>
      </c>
      <c r="G377" s="160" t="s">
        <v>12</v>
      </c>
      <c r="H377" s="160" t="s">
        <v>12</v>
      </c>
      <c r="I377" s="160" t="s">
        <v>12</v>
      </c>
      <c r="J377" s="160" t="s">
        <v>12</v>
      </c>
      <c r="K377" s="160" t="s">
        <v>14</v>
      </c>
      <c r="L377" s="161">
        <v>1</v>
      </c>
      <c r="M377" s="160" t="s">
        <v>13</v>
      </c>
      <c r="N377" s="170">
        <v>45</v>
      </c>
      <c r="O377" s="162" t="s">
        <v>12</v>
      </c>
      <c r="P377" s="163">
        <v>40</v>
      </c>
      <c r="Q377" s="164" t="s">
        <v>15</v>
      </c>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row>
    <row r="378" spans="1:241" x14ac:dyDescent="0.2">
      <c r="A378" s="159" t="s">
        <v>437</v>
      </c>
      <c r="B378" s="159" t="s">
        <v>438</v>
      </c>
      <c r="C378" s="160" t="s">
        <v>12</v>
      </c>
      <c r="D378" s="160" t="s">
        <v>12</v>
      </c>
      <c r="E378" s="160" t="s">
        <v>12</v>
      </c>
      <c r="F378" s="160" t="s">
        <v>12</v>
      </c>
      <c r="G378" s="160" t="s">
        <v>12</v>
      </c>
      <c r="H378" s="160" t="s">
        <v>12</v>
      </c>
      <c r="I378" s="160" t="s">
        <v>12</v>
      </c>
      <c r="J378" s="160" t="s">
        <v>12</v>
      </c>
      <c r="K378" s="160" t="s">
        <v>218</v>
      </c>
      <c r="L378" s="161">
        <v>1</v>
      </c>
      <c r="M378" s="160" t="s">
        <v>18</v>
      </c>
      <c r="N378" s="170">
        <v>21.36</v>
      </c>
      <c r="O378" s="162" t="s">
        <v>12</v>
      </c>
      <c r="P378" s="163">
        <v>40</v>
      </c>
      <c r="Q378" s="164" t="s">
        <v>15</v>
      </c>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row>
    <row r="379" spans="1:241" x14ac:dyDescent="0.2">
      <c r="A379" s="159" t="s">
        <v>437</v>
      </c>
      <c r="B379" s="159" t="s">
        <v>438</v>
      </c>
      <c r="C379" s="160" t="s">
        <v>12</v>
      </c>
      <c r="D379" s="160" t="s">
        <v>12</v>
      </c>
      <c r="E379" s="160" t="s">
        <v>12</v>
      </c>
      <c r="F379" s="160" t="s">
        <v>12</v>
      </c>
      <c r="G379" s="160" t="s">
        <v>12</v>
      </c>
      <c r="H379" s="160" t="s">
        <v>12</v>
      </c>
      <c r="I379" s="160" t="s">
        <v>12</v>
      </c>
      <c r="J379" s="160" t="s">
        <v>12</v>
      </c>
      <c r="K379" s="160" t="s">
        <v>219</v>
      </c>
      <c r="L379" s="161">
        <v>1</v>
      </c>
      <c r="M379" s="160" t="s">
        <v>51</v>
      </c>
      <c r="N379" s="170">
        <v>29.04</v>
      </c>
      <c r="O379" s="162" t="s">
        <v>12</v>
      </c>
      <c r="P379" s="163">
        <v>40</v>
      </c>
      <c r="Q379" s="164" t="s">
        <v>15</v>
      </c>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row>
    <row r="380" spans="1:241" s="11" customFormat="1" x14ac:dyDescent="0.2">
      <c r="A380" s="159" t="s">
        <v>437</v>
      </c>
      <c r="B380" s="159" t="s">
        <v>438</v>
      </c>
      <c r="C380" s="160" t="s">
        <v>12</v>
      </c>
      <c r="D380" s="160" t="s">
        <v>12</v>
      </c>
      <c r="E380" s="160" t="s">
        <v>12</v>
      </c>
      <c r="F380" s="160" t="s">
        <v>12</v>
      </c>
      <c r="G380" s="160" t="s">
        <v>12</v>
      </c>
      <c r="H380" s="160" t="s">
        <v>12</v>
      </c>
      <c r="I380" s="160" t="s">
        <v>12</v>
      </c>
      <c r="J380" s="160" t="s">
        <v>12</v>
      </c>
      <c r="K380" s="160" t="s">
        <v>179</v>
      </c>
      <c r="L380" s="161">
        <v>1</v>
      </c>
      <c r="M380" s="160" t="s">
        <v>51</v>
      </c>
      <c r="N380" s="170">
        <v>19.43</v>
      </c>
      <c r="O380" s="162" t="s">
        <v>12</v>
      </c>
      <c r="P380" s="163">
        <v>35</v>
      </c>
      <c r="Q380" s="164" t="s">
        <v>22</v>
      </c>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row>
    <row r="381" spans="1:241" x14ac:dyDescent="0.2">
      <c r="A381" s="159" t="s">
        <v>437</v>
      </c>
      <c r="B381" s="159" t="s">
        <v>438</v>
      </c>
      <c r="C381" s="160" t="s">
        <v>12</v>
      </c>
      <c r="D381" s="160" t="s">
        <v>12</v>
      </c>
      <c r="E381" s="160" t="s">
        <v>12</v>
      </c>
      <c r="F381" s="160" t="s">
        <v>12</v>
      </c>
      <c r="G381" s="160" t="s">
        <v>12</v>
      </c>
      <c r="H381" s="160" t="s">
        <v>12</v>
      </c>
      <c r="I381" s="160" t="s">
        <v>12</v>
      </c>
      <c r="J381" s="160" t="s">
        <v>12</v>
      </c>
      <c r="K381" s="160" t="s">
        <v>34</v>
      </c>
      <c r="L381" s="161">
        <v>1</v>
      </c>
      <c r="M381" s="160" t="s">
        <v>34</v>
      </c>
      <c r="N381" s="170">
        <v>25</v>
      </c>
      <c r="O381" s="162" t="s">
        <v>12</v>
      </c>
      <c r="P381" s="163">
        <v>1</v>
      </c>
      <c r="Q381" s="164" t="s">
        <v>22</v>
      </c>
      <c r="R381" s="2"/>
      <c r="S381" s="2"/>
      <c r="T381" s="2"/>
      <c r="U381" s="2"/>
      <c r="V381" s="2"/>
      <c r="W381" s="2"/>
      <c r="X381" s="6"/>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6"/>
      <c r="CM381" s="2"/>
      <c r="CN381" s="6"/>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6"/>
      <c r="EB381" s="6"/>
      <c r="EC381" s="2"/>
      <c r="ED381" s="2"/>
      <c r="EE381" s="6"/>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16"/>
      <c r="FU381" s="16"/>
      <c r="FV381" s="16"/>
      <c r="FW381" s="16"/>
      <c r="FX381" s="16"/>
      <c r="FY381" s="6"/>
      <c r="FZ381" s="16"/>
      <c r="GA381" s="16"/>
      <c r="GB381" s="16"/>
      <c r="GC381" s="16"/>
      <c r="GD381" s="16"/>
      <c r="GE381" s="16"/>
      <c r="GF381" s="6"/>
      <c r="GG381" s="16"/>
      <c r="GH381" s="16"/>
      <c r="GI381" s="16"/>
      <c r="GJ381" s="16"/>
      <c r="GK381" s="16"/>
      <c r="GL381" s="16"/>
      <c r="GM381" s="16"/>
      <c r="GN381" s="16"/>
      <c r="GO381" s="16"/>
      <c r="GP381" s="16"/>
      <c r="GQ381" s="16"/>
      <c r="GR381" s="16"/>
      <c r="GS381" s="6"/>
      <c r="GT381" s="16"/>
      <c r="GU381" s="16"/>
      <c r="GV381" s="16"/>
      <c r="GW381" s="16"/>
      <c r="GX381" s="16"/>
      <c r="GY381" s="16"/>
      <c r="GZ381" s="16"/>
      <c r="HA381" s="16"/>
      <c r="HB381" s="6"/>
      <c r="HC381" s="16"/>
      <c r="HD381" s="16"/>
      <c r="HE381" s="16"/>
      <c r="HF381" s="16"/>
      <c r="HG381" s="6"/>
      <c r="HH381" s="6"/>
      <c r="HI381" s="6"/>
      <c r="HJ381" s="6"/>
      <c r="HK381" s="6"/>
      <c r="HL381" s="6"/>
      <c r="HM381" s="2"/>
      <c r="HN381" s="2"/>
      <c r="HO381" s="6"/>
      <c r="HP381" s="6"/>
      <c r="HQ381" s="6"/>
      <c r="HR381" s="6"/>
      <c r="HS381" s="2"/>
      <c r="HT381" s="2"/>
      <c r="HU381" s="6"/>
      <c r="HV381" s="6"/>
      <c r="HW381" s="6"/>
      <c r="HX381" s="6"/>
      <c r="HY381" s="6"/>
      <c r="HZ381" s="6"/>
      <c r="IA381" s="2"/>
      <c r="IB381" s="6"/>
      <c r="IC381" s="17"/>
      <c r="ID381" s="6"/>
      <c r="IE381" s="6"/>
      <c r="IF381" s="17"/>
      <c r="IG381" s="6"/>
    </row>
    <row r="382" spans="1:241" x14ac:dyDescent="0.2">
      <c r="A382" s="159" t="s">
        <v>437</v>
      </c>
      <c r="B382" s="159" t="s">
        <v>438</v>
      </c>
      <c r="C382" s="160" t="s">
        <v>12</v>
      </c>
      <c r="D382" s="160" t="s">
        <v>12</v>
      </c>
      <c r="E382" s="160" t="s">
        <v>12</v>
      </c>
      <c r="F382" s="160" t="s">
        <v>12</v>
      </c>
      <c r="G382" s="160" t="s">
        <v>12</v>
      </c>
      <c r="H382" s="160" t="s">
        <v>12</v>
      </c>
      <c r="I382" s="160" t="s">
        <v>12</v>
      </c>
      <c r="J382" s="160" t="s">
        <v>12</v>
      </c>
      <c r="K382" s="160" t="s">
        <v>28</v>
      </c>
      <c r="L382" s="161">
        <v>1</v>
      </c>
      <c r="M382" s="160" t="s">
        <v>44</v>
      </c>
      <c r="N382" s="170">
        <v>11</v>
      </c>
      <c r="O382" s="162" t="s">
        <v>12</v>
      </c>
      <c r="P382" s="163">
        <v>20</v>
      </c>
      <c r="Q382" s="164" t="s">
        <v>22</v>
      </c>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row>
    <row r="383" spans="1:241" x14ac:dyDescent="0.2">
      <c r="A383" s="159" t="s">
        <v>437</v>
      </c>
      <c r="B383" s="159" t="s">
        <v>438</v>
      </c>
      <c r="C383" s="160" t="s">
        <v>12</v>
      </c>
      <c r="D383" s="160" t="s">
        <v>12</v>
      </c>
      <c r="E383" s="160" t="s">
        <v>12</v>
      </c>
      <c r="F383" s="160" t="s">
        <v>12</v>
      </c>
      <c r="G383" s="160" t="s">
        <v>12</v>
      </c>
      <c r="H383" s="160" t="s">
        <v>12</v>
      </c>
      <c r="I383" s="160" t="s">
        <v>12</v>
      </c>
      <c r="J383" s="160" t="s">
        <v>12</v>
      </c>
      <c r="K383" s="160" t="s">
        <v>28</v>
      </c>
      <c r="L383" s="161">
        <v>1</v>
      </c>
      <c r="M383" s="160" t="s">
        <v>44</v>
      </c>
      <c r="N383" s="170">
        <v>10.92</v>
      </c>
      <c r="O383" s="162" t="s">
        <v>12</v>
      </c>
      <c r="P383" s="163">
        <v>14</v>
      </c>
      <c r="Q383" s="164" t="s">
        <v>22</v>
      </c>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row>
    <row r="384" spans="1:241" x14ac:dyDescent="0.2">
      <c r="A384" s="159" t="s">
        <v>437</v>
      </c>
      <c r="B384" s="159" t="s">
        <v>438</v>
      </c>
      <c r="C384" s="160" t="s">
        <v>12</v>
      </c>
      <c r="D384" s="160" t="s">
        <v>12</v>
      </c>
      <c r="E384" s="160" t="s">
        <v>12</v>
      </c>
      <c r="F384" s="160" t="s">
        <v>12</v>
      </c>
      <c r="G384" s="160" t="s">
        <v>12</v>
      </c>
      <c r="H384" s="160" t="s">
        <v>12</v>
      </c>
      <c r="I384" s="160" t="s">
        <v>12</v>
      </c>
      <c r="J384" s="160" t="s">
        <v>12</v>
      </c>
      <c r="K384" s="160" t="s">
        <v>220</v>
      </c>
      <c r="L384" s="161">
        <v>1</v>
      </c>
      <c r="M384" s="160" t="s">
        <v>44</v>
      </c>
      <c r="N384" s="170">
        <v>11.67</v>
      </c>
      <c r="O384" s="162" t="s">
        <v>12</v>
      </c>
      <c r="P384" s="163">
        <v>19</v>
      </c>
      <c r="Q384" s="164" t="s">
        <v>22</v>
      </c>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row>
    <row r="385" spans="1:241" x14ac:dyDescent="0.2">
      <c r="A385" s="159" t="s">
        <v>437</v>
      </c>
      <c r="B385" s="159" t="s">
        <v>438</v>
      </c>
      <c r="C385" s="160" t="s">
        <v>12</v>
      </c>
      <c r="D385" s="160" t="s">
        <v>12</v>
      </c>
      <c r="E385" s="160" t="s">
        <v>12</v>
      </c>
      <c r="F385" s="160" t="s">
        <v>12</v>
      </c>
      <c r="G385" s="160" t="s">
        <v>12</v>
      </c>
      <c r="H385" s="160" t="s">
        <v>12</v>
      </c>
      <c r="I385" s="160" t="s">
        <v>12</v>
      </c>
      <c r="J385" s="160" t="s">
        <v>12</v>
      </c>
      <c r="K385" s="160" t="s">
        <v>28</v>
      </c>
      <c r="L385" s="161">
        <v>1</v>
      </c>
      <c r="M385" s="160" t="s">
        <v>28</v>
      </c>
      <c r="N385" s="170">
        <v>17.27</v>
      </c>
      <c r="O385" s="162" t="s">
        <v>12</v>
      </c>
      <c r="P385" s="163">
        <v>12</v>
      </c>
      <c r="Q385" s="164" t="s">
        <v>22</v>
      </c>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row>
    <row r="386" spans="1:241" x14ac:dyDescent="0.2">
      <c r="A386" s="159" t="s">
        <v>437</v>
      </c>
      <c r="B386" s="159" t="s">
        <v>438</v>
      </c>
      <c r="C386" s="160" t="s">
        <v>12</v>
      </c>
      <c r="D386" s="160" t="s">
        <v>12</v>
      </c>
      <c r="E386" s="160" t="s">
        <v>12</v>
      </c>
      <c r="F386" s="160" t="s">
        <v>12</v>
      </c>
      <c r="G386" s="160" t="s">
        <v>12</v>
      </c>
      <c r="H386" s="160" t="s">
        <v>12</v>
      </c>
      <c r="I386" s="160" t="s">
        <v>12</v>
      </c>
      <c r="J386" s="160" t="s">
        <v>12</v>
      </c>
      <c r="K386" s="160" t="s">
        <v>28</v>
      </c>
      <c r="L386" s="161">
        <v>1</v>
      </c>
      <c r="M386" s="160" t="s">
        <v>28</v>
      </c>
      <c r="N386" s="170">
        <v>11</v>
      </c>
      <c r="O386" s="162" t="s">
        <v>12</v>
      </c>
      <c r="P386" s="163">
        <v>14</v>
      </c>
      <c r="Q386" s="164" t="s">
        <v>22</v>
      </c>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row>
    <row r="387" spans="1:241" x14ac:dyDescent="0.2">
      <c r="A387" s="159" t="s">
        <v>437</v>
      </c>
      <c r="B387" s="159" t="s">
        <v>438</v>
      </c>
      <c r="C387" s="160" t="s">
        <v>12</v>
      </c>
      <c r="D387" s="160" t="s">
        <v>12</v>
      </c>
      <c r="E387" s="160" t="s">
        <v>12</v>
      </c>
      <c r="F387" s="160" t="s">
        <v>12</v>
      </c>
      <c r="G387" s="160" t="s">
        <v>12</v>
      </c>
      <c r="H387" s="160" t="s">
        <v>12</v>
      </c>
      <c r="I387" s="160" t="s">
        <v>12</v>
      </c>
      <c r="J387" s="160" t="s">
        <v>12</v>
      </c>
      <c r="K387" s="160" t="s">
        <v>89</v>
      </c>
      <c r="L387" s="161">
        <v>1</v>
      </c>
      <c r="M387" s="160" t="s">
        <v>37</v>
      </c>
      <c r="N387" s="170">
        <v>17.63</v>
      </c>
      <c r="O387" s="162" t="s">
        <v>12</v>
      </c>
      <c r="P387" s="163">
        <v>12</v>
      </c>
      <c r="Q387" s="164" t="s">
        <v>22</v>
      </c>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row>
    <row r="388" spans="1:241" x14ac:dyDescent="0.2">
      <c r="A388" s="159" t="s">
        <v>437</v>
      </c>
      <c r="B388" s="159" t="s">
        <v>438</v>
      </c>
      <c r="C388" s="160" t="s">
        <v>12</v>
      </c>
      <c r="D388" s="160" t="s">
        <v>12</v>
      </c>
      <c r="E388" s="160" t="s">
        <v>12</v>
      </c>
      <c r="F388" s="160" t="s">
        <v>12</v>
      </c>
      <c r="G388" s="160" t="s">
        <v>12</v>
      </c>
      <c r="H388" s="160" t="s">
        <v>12</v>
      </c>
      <c r="I388" s="160" t="s">
        <v>12</v>
      </c>
      <c r="J388" s="160" t="s">
        <v>12</v>
      </c>
      <c r="K388" s="160" t="s">
        <v>47</v>
      </c>
      <c r="L388" s="161">
        <v>1</v>
      </c>
      <c r="M388" s="160" t="s">
        <v>16</v>
      </c>
      <c r="N388" s="170">
        <v>18</v>
      </c>
      <c r="O388" s="162" t="s">
        <v>12</v>
      </c>
      <c r="P388" s="163">
        <v>40</v>
      </c>
      <c r="Q388" s="164" t="s">
        <v>22</v>
      </c>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row>
    <row r="389" spans="1:241" x14ac:dyDescent="0.2">
      <c r="A389" s="159" t="s">
        <v>437</v>
      </c>
      <c r="B389" s="159" t="s">
        <v>438</v>
      </c>
      <c r="C389" s="160" t="s">
        <v>12</v>
      </c>
      <c r="D389" s="160" t="s">
        <v>12</v>
      </c>
      <c r="E389" s="160" t="s">
        <v>12</v>
      </c>
      <c r="F389" s="160" t="s">
        <v>12</v>
      </c>
      <c r="G389" s="160" t="s">
        <v>12</v>
      </c>
      <c r="H389" s="160" t="s">
        <v>12</v>
      </c>
      <c r="I389" s="160" t="s">
        <v>12</v>
      </c>
      <c r="J389" s="160" t="s">
        <v>12</v>
      </c>
      <c r="K389" s="160" t="s">
        <v>28</v>
      </c>
      <c r="L389" s="161">
        <v>1</v>
      </c>
      <c r="M389" s="160" t="s">
        <v>28</v>
      </c>
      <c r="N389" s="170">
        <v>11</v>
      </c>
      <c r="O389" s="162" t="s">
        <v>12</v>
      </c>
      <c r="P389" s="163">
        <v>9</v>
      </c>
      <c r="Q389" s="164" t="s">
        <v>22</v>
      </c>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row>
    <row r="390" spans="1:241" x14ac:dyDescent="0.2">
      <c r="A390" s="159" t="s">
        <v>437</v>
      </c>
      <c r="B390" s="159" t="s">
        <v>438</v>
      </c>
      <c r="C390" s="160" t="s">
        <v>12</v>
      </c>
      <c r="D390" s="160" t="s">
        <v>12</v>
      </c>
      <c r="E390" s="160" t="s">
        <v>12</v>
      </c>
      <c r="F390" s="160" t="s">
        <v>12</v>
      </c>
      <c r="G390" s="160" t="s">
        <v>12</v>
      </c>
      <c r="H390" s="160" t="s">
        <v>12</v>
      </c>
      <c r="I390" s="160" t="s">
        <v>12</v>
      </c>
      <c r="J390" s="160" t="s">
        <v>12</v>
      </c>
      <c r="K390" s="160" t="s">
        <v>28</v>
      </c>
      <c r="L390" s="161">
        <v>1</v>
      </c>
      <c r="M390" s="160" t="s">
        <v>28</v>
      </c>
      <c r="N390" s="170">
        <v>10.5</v>
      </c>
      <c r="O390" s="162" t="s">
        <v>12</v>
      </c>
      <c r="P390" s="166">
        <v>8</v>
      </c>
      <c r="Q390" s="164" t="s">
        <v>22</v>
      </c>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row>
    <row r="391" spans="1:241" x14ac:dyDescent="0.2">
      <c r="A391" s="172" t="s">
        <v>168</v>
      </c>
      <c r="B391" s="172" t="s">
        <v>430</v>
      </c>
      <c r="C391" s="173">
        <v>80</v>
      </c>
      <c r="D391" s="173">
        <v>2</v>
      </c>
      <c r="E391" s="173">
        <v>200</v>
      </c>
      <c r="F391" s="173">
        <v>5</v>
      </c>
      <c r="G391" s="173">
        <v>0</v>
      </c>
      <c r="H391" s="173">
        <v>0</v>
      </c>
      <c r="I391" s="173">
        <v>200</v>
      </c>
      <c r="J391" s="173">
        <v>5</v>
      </c>
      <c r="K391" s="174"/>
      <c r="L391" s="175">
        <v>6</v>
      </c>
      <c r="M391" s="174"/>
      <c r="N391" s="176">
        <v>18.2</v>
      </c>
      <c r="O391" s="177">
        <v>68067</v>
      </c>
      <c r="P391" s="173">
        <v>33.333329999999997</v>
      </c>
      <c r="Q391" s="178">
        <v>2</v>
      </c>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row>
    <row r="392" spans="1:241" x14ac:dyDescent="0.2">
      <c r="A392" s="159" t="s">
        <v>168</v>
      </c>
      <c r="B392" s="159" t="s">
        <v>430</v>
      </c>
      <c r="C392" s="160" t="s">
        <v>12</v>
      </c>
      <c r="D392" s="160" t="s">
        <v>12</v>
      </c>
      <c r="E392" s="160" t="s">
        <v>12</v>
      </c>
      <c r="F392" s="160" t="s">
        <v>12</v>
      </c>
      <c r="G392" s="160" t="s">
        <v>12</v>
      </c>
      <c r="H392" s="160" t="s">
        <v>12</v>
      </c>
      <c r="I392" s="160" t="s">
        <v>12</v>
      </c>
      <c r="J392" s="160" t="s">
        <v>12</v>
      </c>
      <c r="K392" s="160" t="s">
        <v>13</v>
      </c>
      <c r="L392" s="161">
        <v>1</v>
      </c>
      <c r="M392" s="160" t="s">
        <v>13</v>
      </c>
      <c r="N392" s="167" t="s">
        <v>12</v>
      </c>
      <c r="O392" s="162">
        <v>68067</v>
      </c>
      <c r="P392" s="163">
        <v>40</v>
      </c>
      <c r="Q392" s="164" t="s">
        <v>15</v>
      </c>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row>
    <row r="393" spans="1:241" x14ac:dyDescent="0.2">
      <c r="A393" s="159" t="s">
        <v>168</v>
      </c>
      <c r="B393" s="159" t="s">
        <v>430</v>
      </c>
      <c r="C393" s="160" t="s">
        <v>12</v>
      </c>
      <c r="D393" s="160" t="s">
        <v>12</v>
      </c>
      <c r="E393" s="160" t="s">
        <v>12</v>
      </c>
      <c r="F393" s="160" t="s">
        <v>12</v>
      </c>
      <c r="G393" s="160" t="s">
        <v>12</v>
      </c>
      <c r="H393" s="160" t="s">
        <v>12</v>
      </c>
      <c r="I393" s="160" t="s">
        <v>12</v>
      </c>
      <c r="J393" s="160" t="s">
        <v>12</v>
      </c>
      <c r="K393" s="160" t="s">
        <v>47</v>
      </c>
      <c r="L393" s="161">
        <v>1</v>
      </c>
      <c r="M393" s="160" t="s">
        <v>16</v>
      </c>
      <c r="N393" s="170">
        <v>18</v>
      </c>
      <c r="O393" s="162" t="s">
        <v>12</v>
      </c>
      <c r="P393" s="163">
        <v>40</v>
      </c>
      <c r="Q393" s="164" t="s">
        <v>22</v>
      </c>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row>
    <row r="394" spans="1:241" x14ac:dyDescent="0.2">
      <c r="A394" s="159" t="s">
        <v>168</v>
      </c>
      <c r="B394" s="159" t="s">
        <v>430</v>
      </c>
      <c r="C394" s="160" t="s">
        <v>12</v>
      </c>
      <c r="D394" s="160" t="s">
        <v>12</v>
      </c>
      <c r="E394" s="160" t="s">
        <v>12</v>
      </c>
      <c r="F394" s="160" t="s">
        <v>12</v>
      </c>
      <c r="G394" s="160" t="s">
        <v>12</v>
      </c>
      <c r="H394" s="160" t="s">
        <v>12</v>
      </c>
      <c r="I394" s="160" t="s">
        <v>12</v>
      </c>
      <c r="J394" s="160" t="s">
        <v>12</v>
      </c>
      <c r="K394" s="160" t="s">
        <v>169</v>
      </c>
      <c r="L394" s="161">
        <v>1</v>
      </c>
      <c r="M394" s="160" t="s">
        <v>34</v>
      </c>
      <c r="N394" s="170">
        <v>19</v>
      </c>
      <c r="O394" s="162" t="s">
        <v>12</v>
      </c>
      <c r="P394" s="163">
        <v>40</v>
      </c>
      <c r="Q394" s="164" t="s">
        <v>15</v>
      </c>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row>
    <row r="395" spans="1:241" x14ac:dyDescent="0.2">
      <c r="A395" s="159" t="s">
        <v>168</v>
      </c>
      <c r="B395" s="159" t="s">
        <v>430</v>
      </c>
      <c r="C395" s="160" t="s">
        <v>12</v>
      </c>
      <c r="D395" s="160" t="s">
        <v>12</v>
      </c>
      <c r="E395" s="160" t="s">
        <v>12</v>
      </c>
      <c r="F395" s="160" t="s">
        <v>12</v>
      </c>
      <c r="G395" s="160" t="s">
        <v>12</v>
      </c>
      <c r="H395" s="160" t="s">
        <v>12</v>
      </c>
      <c r="I395" s="160" t="s">
        <v>12</v>
      </c>
      <c r="J395" s="160" t="s">
        <v>12</v>
      </c>
      <c r="K395" s="160" t="s">
        <v>116</v>
      </c>
      <c r="L395" s="161">
        <v>1</v>
      </c>
      <c r="M395" s="160" t="s">
        <v>44</v>
      </c>
      <c r="N395" s="170">
        <v>15</v>
      </c>
      <c r="O395" s="162" t="s">
        <v>12</v>
      </c>
      <c r="P395" s="163">
        <v>20</v>
      </c>
      <c r="Q395" s="164" t="s">
        <v>22</v>
      </c>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row>
    <row r="396" spans="1:241" x14ac:dyDescent="0.2">
      <c r="A396" s="159" t="s">
        <v>168</v>
      </c>
      <c r="B396" s="159" t="s">
        <v>430</v>
      </c>
      <c r="C396" s="160" t="s">
        <v>12</v>
      </c>
      <c r="D396" s="160" t="s">
        <v>12</v>
      </c>
      <c r="E396" s="160" t="s">
        <v>12</v>
      </c>
      <c r="F396" s="160" t="s">
        <v>12</v>
      </c>
      <c r="G396" s="160" t="s">
        <v>12</v>
      </c>
      <c r="H396" s="160" t="s">
        <v>12</v>
      </c>
      <c r="I396" s="160" t="s">
        <v>12</v>
      </c>
      <c r="J396" s="160" t="s">
        <v>12</v>
      </c>
      <c r="K396" s="160" t="s">
        <v>89</v>
      </c>
      <c r="L396" s="161">
        <v>1</v>
      </c>
      <c r="M396" s="160" t="s">
        <v>37</v>
      </c>
      <c r="N396" s="170">
        <v>19</v>
      </c>
      <c r="O396" s="162" t="s">
        <v>12</v>
      </c>
      <c r="P396" s="163">
        <v>20</v>
      </c>
      <c r="Q396" s="164" t="s">
        <v>22</v>
      </c>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row>
    <row r="397" spans="1:241" x14ac:dyDescent="0.2">
      <c r="A397" s="159" t="s">
        <v>168</v>
      </c>
      <c r="B397" s="159" t="s">
        <v>430</v>
      </c>
      <c r="C397" s="160" t="s">
        <v>12</v>
      </c>
      <c r="D397" s="160" t="s">
        <v>12</v>
      </c>
      <c r="E397" s="160" t="s">
        <v>12</v>
      </c>
      <c r="F397" s="160" t="s">
        <v>12</v>
      </c>
      <c r="G397" s="160" t="s">
        <v>12</v>
      </c>
      <c r="H397" s="160" t="s">
        <v>12</v>
      </c>
      <c r="I397" s="160" t="s">
        <v>12</v>
      </c>
      <c r="J397" s="160" t="s">
        <v>12</v>
      </c>
      <c r="K397" s="160" t="s">
        <v>170</v>
      </c>
      <c r="L397" s="161">
        <v>1</v>
      </c>
      <c r="M397" s="160" t="s">
        <v>18</v>
      </c>
      <c r="N397" s="170">
        <v>20</v>
      </c>
      <c r="O397" s="162" t="s">
        <v>12</v>
      </c>
      <c r="P397" s="163">
        <v>40</v>
      </c>
      <c r="Q397" s="164" t="s">
        <v>22</v>
      </c>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row>
    <row r="398" spans="1:241" x14ac:dyDescent="0.2">
      <c r="A398" s="172" t="s">
        <v>236</v>
      </c>
      <c r="B398" s="172" t="s">
        <v>441</v>
      </c>
      <c r="C398" s="173">
        <v>419.5</v>
      </c>
      <c r="D398" s="173">
        <v>10.49</v>
      </c>
      <c r="E398" s="173">
        <v>419.5</v>
      </c>
      <c r="F398" s="173">
        <v>10.49</v>
      </c>
      <c r="G398" s="173">
        <v>465</v>
      </c>
      <c r="H398" s="173">
        <v>11.63</v>
      </c>
      <c r="I398" s="173">
        <v>884.5</v>
      </c>
      <c r="J398" s="173">
        <v>22.11</v>
      </c>
      <c r="K398" s="174"/>
      <c r="L398" s="175">
        <v>33</v>
      </c>
      <c r="M398" s="174"/>
      <c r="N398" s="176">
        <v>21.47</v>
      </c>
      <c r="O398" s="177">
        <v>50734.1875</v>
      </c>
      <c r="P398" s="173">
        <v>29.07</v>
      </c>
      <c r="Q398" s="178">
        <v>14</v>
      </c>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row>
    <row r="399" spans="1:241" x14ac:dyDescent="0.2">
      <c r="A399" s="159" t="s">
        <v>236</v>
      </c>
      <c r="B399" s="159" t="s">
        <v>441</v>
      </c>
      <c r="C399" s="160" t="s">
        <v>12</v>
      </c>
      <c r="D399" s="160" t="s">
        <v>12</v>
      </c>
      <c r="E399" s="160" t="s">
        <v>12</v>
      </c>
      <c r="F399" s="160" t="s">
        <v>12</v>
      </c>
      <c r="G399" s="160" t="s">
        <v>12</v>
      </c>
      <c r="H399" s="160" t="s">
        <v>12</v>
      </c>
      <c r="I399" s="160" t="s">
        <v>12</v>
      </c>
      <c r="J399" s="160" t="s">
        <v>12</v>
      </c>
      <c r="K399" s="160" t="s">
        <v>14</v>
      </c>
      <c r="L399" s="161">
        <v>1</v>
      </c>
      <c r="M399" s="160" t="s">
        <v>13</v>
      </c>
      <c r="N399" s="167" t="s">
        <v>12</v>
      </c>
      <c r="O399" s="162">
        <v>86994</v>
      </c>
      <c r="P399" s="163">
        <v>37.5</v>
      </c>
      <c r="Q399" s="164" t="s">
        <v>15</v>
      </c>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row>
    <row r="400" spans="1:241" s="11" customFormat="1" x14ac:dyDescent="0.2">
      <c r="A400" s="159" t="s">
        <v>236</v>
      </c>
      <c r="B400" s="159" t="s">
        <v>441</v>
      </c>
      <c r="C400" s="160" t="s">
        <v>12</v>
      </c>
      <c r="D400" s="160" t="s">
        <v>12</v>
      </c>
      <c r="E400" s="160" t="s">
        <v>12</v>
      </c>
      <c r="F400" s="160" t="s">
        <v>12</v>
      </c>
      <c r="G400" s="160" t="s">
        <v>12</v>
      </c>
      <c r="H400" s="160" t="s">
        <v>12</v>
      </c>
      <c r="I400" s="160" t="s">
        <v>12</v>
      </c>
      <c r="J400" s="160" t="s">
        <v>12</v>
      </c>
      <c r="K400" s="160" t="s">
        <v>237</v>
      </c>
      <c r="L400" s="161">
        <v>1</v>
      </c>
      <c r="M400" s="160" t="s">
        <v>51</v>
      </c>
      <c r="N400" s="167" t="s">
        <v>12</v>
      </c>
      <c r="O400" s="162">
        <v>64265</v>
      </c>
      <c r="P400" s="163">
        <v>35</v>
      </c>
      <c r="Q400" s="164" t="s">
        <v>15</v>
      </c>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row>
    <row r="401" spans="1:241" x14ac:dyDescent="0.2">
      <c r="A401" s="159" t="s">
        <v>236</v>
      </c>
      <c r="B401" s="159" t="s">
        <v>441</v>
      </c>
      <c r="C401" s="160" t="s">
        <v>12</v>
      </c>
      <c r="D401" s="160" t="s">
        <v>12</v>
      </c>
      <c r="E401" s="160" t="s">
        <v>12</v>
      </c>
      <c r="F401" s="160" t="s">
        <v>12</v>
      </c>
      <c r="G401" s="160" t="s">
        <v>12</v>
      </c>
      <c r="H401" s="160" t="s">
        <v>12</v>
      </c>
      <c r="I401" s="160" t="s">
        <v>12</v>
      </c>
      <c r="J401" s="160" t="s">
        <v>12</v>
      </c>
      <c r="K401" s="160" t="s">
        <v>59</v>
      </c>
      <c r="L401" s="161">
        <v>1</v>
      </c>
      <c r="M401" s="160" t="s">
        <v>37</v>
      </c>
      <c r="N401" s="167" t="s">
        <v>12</v>
      </c>
      <c r="O401" s="162">
        <v>63714</v>
      </c>
      <c r="P401" s="163">
        <v>35</v>
      </c>
      <c r="Q401" s="164" t="s">
        <v>15</v>
      </c>
      <c r="R401" s="2"/>
      <c r="S401" s="2"/>
      <c r="T401" s="2"/>
      <c r="U401" s="2"/>
      <c r="V401" s="2"/>
      <c r="W401" s="2"/>
      <c r="X401" s="6"/>
      <c r="Y401" s="2"/>
      <c r="Z401" s="2"/>
      <c r="AA401" s="2"/>
      <c r="AB401" s="2"/>
      <c r="AC401" s="2"/>
      <c r="AD401" s="2"/>
      <c r="AE401" s="2"/>
      <c r="AF401" s="2"/>
      <c r="AG401" s="2"/>
      <c r="AH401" s="2"/>
      <c r="AI401" s="2"/>
      <c r="AJ401" s="2"/>
      <c r="AK401" s="2"/>
      <c r="AL401" s="2"/>
      <c r="AM401" s="2"/>
      <c r="AN401" s="2"/>
      <c r="AO401" s="2"/>
      <c r="AP401" s="2"/>
      <c r="AQ401" s="2"/>
      <c r="AR401" s="2"/>
      <c r="AS401" s="2"/>
      <c r="AT401" s="6"/>
      <c r="AU401" s="2"/>
      <c r="AV401" s="2"/>
      <c r="AW401" s="2"/>
      <c r="AX401" s="6"/>
      <c r="AY401" s="2"/>
      <c r="AZ401" s="2"/>
      <c r="BA401" s="2"/>
      <c r="BB401" s="6"/>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6"/>
      <c r="CM401" s="2"/>
      <c r="CN401" s="6"/>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6"/>
      <c r="EB401" s="6"/>
      <c r="EC401" s="2"/>
      <c r="ED401" s="2"/>
      <c r="EE401" s="2"/>
      <c r="EF401" s="2"/>
      <c r="EG401" s="2"/>
      <c r="EH401" s="2"/>
      <c r="EI401" s="2"/>
      <c r="EJ401" s="2"/>
      <c r="EK401" s="2"/>
      <c r="EL401" s="2"/>
      <c r="EM401" s="2"/>
      <c r="EN401" s="2"/>
      <c r="EO401" s="2"/>
      <c r="EP401" s="2"/>
      <c r="EQ401" s="2"/>
      <c r="ER401" s="2"/>
      <c r="ES401" s="2"/>
      <c r="ET401" s="2"/>
      <c r="EU401" s="2"/>
      <c r="EV401" s="2"/>
      <c r="EW401" s="2"/>
      <c r="EX401" s="6"/>
      <c r="EY401" s="6"/>
      <c r="EZ401" s="6"/>
      <c r="FA401" s="6"/>
      <c r="FB401" s="6"/>
      <c r="FC401" s="6"/>
      <c r="FD401" s="6"/>
      <c r="FE401" s="6"/>
      <c r="FF401" s="6"/>
      <c r="FG401" s="6"/>
      <c r="FH401" s="2"/>
      <c r="FI401" s="2"/>
      <c r="FJ401" s="2"/>
      <c r="FK401" s="2"/>
      <c r="FL401" s="2"/>
      <c r="FM401" s="2"/>
      <c r="FN401" s="2"/>
      <c r="FO401" s="2"/>
      <c r="FP401" s="2"/>
      <c r="FQ401" s="2"/>
      <c r="FR401" s="2"/>
      <c r="FS401" s="2"/>
      <c r="FT401" s="16"/>
      <c r="FU401" s="16"/>
      <c r="FV401" s="16"/>
      <c r="FW401" s="16"/>
      <c r="FX401" s="16"/>
      <c r="FY401" s="6"/>
      <c r="FZ401" s="16"/>
      <c r="GA401" s="16"/>
      <c r="GB401" s="16"/>
      <c r="GC401" s="16"/>
      <c r="GD401" s="16"/>
      <c r="GE401" s="16"/>
      <c r="GF401" s="6"/>
      <c r="GG401" s="16"/>
      <c r="GH401" s="16"/>
      <c r="GI401" s="16"/>
      <c r="GJ401" s="16"/>
      <c r="GK401" s="16"/>
      <c r="GL401" s="16"/>
      <c r="GM401" s="16"/>
      <c r="GN401" s="16"/>
      <c r="GO401" s="16"/>
      <c r="GP401" s="16"/>
      <c r="GQ401" s="16"/>
      <c r="GR401" s="16"/>
      <c r="GS401" s="6"/>
      <c r="GT401" s="16"/>
      <c r="GU401" s="16"/>
      <c r="GV401" s="16"/>
      <c r="GW401" s="16"/>
      <c r="GX401" s="16"/>
      <c r="GY401" s="16"/>
      <c r="GZ401" s="16"/>
      <c r="HA401" s="16"/>
      <c r="HB401" s="6"/>
      <c r="HC401" s="16"/>
      <c r="HD401" s="16"/>
      <c r="HE401" s="16"/>
      <c r="HF401" s="16"/>
      <c r="HG401" s="6"/>
      <c r="HH401" s="6"/>
      <c r="HI401" s="6"/>
      <c r="HJ401" s="6"/>
      <c r="HK401" s="6"/>
      <c r="HL401" s="6"/>
      <c r="HM401" s="2"/>
      <c r="HN401" s="2"/>
      <c r="HO401" s="6"/>
      <c r="HP401" s="6"/>
      <c r="HQ401" s="6"/>
      <c r="HR401" s="6"/>
      <c r="HS401" s="2"/>
      <c r="HT401" s="2"/>
      <c r="HU401" s="6"/>
      <c r="HV401" s="6"/>
      <c r="HW401" s="6"/>
      <c r="HX401" s="6"/>
      <c r="HY401" s="16"/>
      <c r="HZ401" s="6"/>
      <c r="IA401" s="2"/>
      <c r="IB401" s="6"/>
      <c r="IC401" s="17"/>
      <c r="ID401" s="6"/>
      <c r="IE401" s="6"/>
      <c r="IF401" s="17"/>
      <c r="IG401" s="6"/>
    </row>
    <row r="402" spans="1:241" x14ac:dyDescent="0.2">
      <c r="A402" s="159" t="s">
        <v>236</v>
      </c>
      <c r="B402" s="159" t="s">
        <v>441</v>
      </c>
      <c r="C402" s="160" t="s">
        <v>12</v>
      </c>
      <c r="D402" s="160" t="s">
        <v>12</v>
      </c>
      <c r="E402" s="160" t="s">
        <v>12</v>
      </c>
      <c r="F402" s="160" t="s">
        <v>12</v>
      </c>
      <c r="G402" s="160" t="s">
        <v>12</v>
      </c>
      <c r="H402" s="160" t="s">
        <v>12</v>
      </c>
      <c r="I402" s="160" t="s">
        <v>12</v>
      </c>
      <c r="J402" s="160" t="s">
        <v>12</v>
      </c>
      <c r="K402" s="160" t="s">
        <v>238</v>
      </c>
      <c r="L402" s="161">
        <v>1</v>
      </c>
      <c r="M402" s="160" t="s">
        <v>37</v>
      </c>
      <c r="N402" s="167" t="s">
        <v>12</v>
      </c>
      <c r="O402" s="162">
        <v>48285</v>
      </c>
      <c r="P402" s="163">
        <v>35</v>
      </c>
      <c r="Q402" s="164" t="s">
        <v>15</v>
      </c>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row>
    <row r="403" spans="1:241" x14ac:dyDescent="0.2">
      <c r="A403" s="159" t="s">
        <v>236</v>
      </c>
      <c r="B403" s="159" t="s">
        <v>441</v>
      </c>
      <c r="C403" s="160" t="s">
        <v>12</v>
      </c>
      <c r="D403" s="160" t="s">
        <v>12</v>
      </c>
      <c r="E403" s="160" t="s">
        <v>12</v>
      </c>
      <c r="F403" s="160" t="s">
        <v>12</v>
      </c>
      <c r="G403" s="160" t="s">
        <v>12</v>
      </c>
      <c r="H403" s="160" t="s">
        <v>12</v>
      </c>
      <c r="I403" s="160" t="s">
        <v>12</v>
      </c>
      <c r="J403" s="160" t="s">
        <v>12</v>
      </c>
      <c r="K403" s="160" t="s">
        <v>239</v>
      </c>
      <c r="L403" s="161">
        <v>1</v>
      </c>
      <c r="M403" s="160" t="s">
        <v>37</v>
      </c>
      <c r="N403" s="167" t="s">
        <v>12</v>
      </c>
      <c r="O403" s="162">
        <v>51248</v>
      </c>
      <c r="P403" s="163">
        <v>35</v>
      </c>
      <c r="Q403" s="164" t="s">
        <v>15</v>
      </c>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row>
    <row r="404" spans="1:241" x14ac:dyDescent="0.2">
      <c r="A404" s="159" t="s">
        <v>236</v>
      </c>
      <c r="B404" s="159" t="s">
        <v>441</v>
      </c>
      <c r="C404" s="160" t="s">
        <v>12</v>
      </c>
      <c r="D404" s="160" t="s">
        <v>12</v>
      </c>
      <c r="E404" s="160" t="s">
        <v>12</v>
      </c>
      <c r="F404" s="160" t="s">
        <v>12</v>
      </c>
      <c r="G404" s="160" t="s">
        <v>12</v>
      </c>
      <c r="H404" s="160" t="s">
        <v>12</v>
      </c>
      <c r="I404" s="160" t="s">
        <v>12</v>
      </c>
      <c r="J404" s="160" t="s">
        <v>12</v>
      </c>
      <c r="K404" s="160" t="s">
        <v>240</v>
      </c>
      <c r="L404" s="161">
        <v>1</v>
      </c>
      <c r="M404" s="160" t="s">
        <v>37</v>
      </c>
      <c r="N404" s="167" t="s">
        <v>12</v>
      </c>
      <c r="O404" s="162">
        <v>66178</v>
      </c>
      <c r="P404" s="163">
        <v>37.5</v>
      </c>
      <c r="Q404" s="164" t="s">
        <v>22</v>
      </c>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row>
    <row r="405" spans="1:241" x14ac:dyDescent="0.2">
      <c r="A405" s="159" t="s">
        <v>236</v>
      </c>
      <c r="B405" s="159" t="s">
        <v>441</v>
      </c>
      <c r="C405" s="160" t="s">
        <v>12</v>
      </c>
      <c r="D405" s="160" t="s">
        <v>12</v>
      </c>
      <c r="E405" s="160" t="s">
        <v>12</v>
      </c>
      <c r="F405" s="160" t="s">
        <v>12</v>
      </c>
      <c r="G405" s="160" t="s">
        <v>12</v>
      </c>
      <c r="H405" s="160" t="s">
        <v>12</v>
      </c>
      <c r="I405" s="160" t="s">
        <v>12</v>
      </c>
      <c r="J405" s="160" t="s">
        <v>12</v>
      </c>
      <c r="K405" s="160" t="s">
        <v>219</v>
      </c>
      <c r="L405" s="161">
        <v>1</v>
      </c>
      <c r="M405" s="160" t="s">
        <v>18</v>
      </c>
      <c r="N405" s="167" t="s">
        <v>12</v>
      </c>
      <c r="O405" s="162">
        <v>47810</v>
      </c>
      <c r="P405" s="163">
        <v>35</v>
      </c>
      <c r="Q405" s="164" t="s">
        <v>15</v>
      </c>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row>
    <row r="406" spans="1:241" x14ac:dyDescent="0.2">
      <c r="A406" s="159" t="s">
        <v>236</v>
      </c>
      <c r="B406" s="159" t="s">
        <v>441</v>
      </c>
      <c r="C406" s="160" t="s">
        <v>12</v>
      </c>
      <c r="D406" s="160" t="s">
        <v>12</v>
      </c>
      <c r="E406" s="160" t="s">
        <v>12</v>
      </c>
      <c r="F406" s="160" t="s">
        <v>12</v>
      </c>
      <c r="G406" s="160" t="s">
        <v>12</v>
      </c>
      <c r="H406" s="160" t="s">
        <v>12</v>
      </c>
      <c r="I406" s="160" t="s">
        <v>12</v>
      </c>
      <c r="J406" s="160" t="s">
        <v>12</v>
      </c>
      <c r="K406" s="160" t="s">
        <v>219</v>
      </c>
      <c r="L406" s="161">
        <v>1</v>
      </c>
      <c r="M406" s="160" t="s">
        <v>18</v>
      </c>
      <c r="N406" s="170">
        <v>26.53</v>
      </c>
      <c r="O406" s="162" t="s">
        <v>12</v>
      </c>
      <c r="P406" s="163">
        <v>30</v>
      </c>
      <c r="Q406" s="164" t="s">
        <v>15</v>
      </c>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row>
    <row r="407" spans="1:241" x14ac:dyDescent="0.2">
      <c r="A407" s="159" t="s">
        <v>236</v>
      </c>
      <c r="B407" s="159" t="s">
        <v>441</v>
      </c>
      <c r="C407" s="160" t="s">
        <v>12</v>
      </c>
      <c r="D407" s="160" t="s">
        <v>12</v>
      </c>
      <c r="E407" s="160" t="s">
        <v>12</v>
      </c>
      <c r="F407" s="160" t="s">
        <v>12</v>
      </c>
      <c r="G407" s="160" t="s">
        <v>12</v>
      </c>
      <c r="H407" s="160" t="s">
        <v>12</v>
      </c>
      <c r="I407" s="160" t="s">
        <v>12</v>
      </c>
      <c r="J407" s="160" t="s">
        <v>12</v>
      </c>
      <c r="K407" s="160" t="s">
        <v>219</v>
      </c>
      <c r="L407" s="161">
        <v>1</v>
      </c>
      <c r="M407" s="160" t="s">
        <v>18</v>
      </c>
      <c r="N407" s="170">
        <v>26.53</v>
      </c>
      <c r="O407" s="162" t="s">
        <v>12</v>
      </c>
      <c r="P407" s="163">
        <v>18</v>
      </c>
      <c r="Q407" s="164" t="s">
        <v>15</v>
      </c>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row>
    <row r="408" spans="1:241" x14ac:dyDescent="0.2">
      <c r="A408" s="159" t="s">
        <v>236</v>
      </c>
      <c r="B408" s="159" t="s">
        <v>441</v>
      </c>
      <c r="C408" s="160" t="s">
        <v>12</v>
      </c>
      <c r="D408" s="160" t="s">
        <v>12</v>
      </c>
      <c r="E408" s="160" t="s">
        <v>12</v>
      </c>
      <c r="F408" s="160" t="s">
        <v>12</v>
      </c>
      <c r="G408" s="160" t="s">
        <v>12</v>
      </c>
      <c r="H408" s="160" t="s">
        <v>12</v>
      </c>
      <c r="I408" s="160" t="s">
        <v>12</v>
      </c>
      <c r="J408" s="160" t="s">
        <v>12</v>
      </c>
      <c r="K408" s="160" t="s">
        <v>47</v>
      </c>
      <c r="L408" s="161">
        <v>1</v>
      </c>
      <c r="M408" s="160" t="s">
        <v>16</v>
      </c>
      <c r="N408" s="170" t="s">
        <v>12</v>
      </c>
      <c r="O408" s="162">
        <v>48285</v>
      </c>
      <c r="P408" s="163">
        <v>35</v>
      </c>
      <c r="Q408" s="164" t="s">
        <v>15</v>
      </c>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row>
    <row r="409" spans="1:241" s="11" customFormat="1" x14ac:dyDescent="0.2">
      <c r="A409" s="159" t="s">
        <v>236</v>
      </c>
      <c r="B409" s="159" t="s">
        <v>441</v>
      </c>
      <c r="C409" s="160" t="s">
        <v>12</v>
      </c>
      <c r="D409" s="160" t="s">
        <v>12</v>
      </c>
      <c r="E409" s="160" t="s">
        <v>12</v>
      </c>
      <c r="F409" s="160" t="s">
        <v>12</v>
      </c>
      <c r="G409" s="160" t="s">
        <v>12</v>
      </c>
      <c r="H409" s="160" t="s">
        <v>12</v>
      </c>
      <c r="I409" s="160" t="s">
        <v>12</v>
      </c>
      <c r="J409" s="160" t="s">
        <v>12</v>
      </c>
      <c r="K409" s="160" t="s">
        <v>47</v>
      </c>
      <c r="L409" s="161">
        <v>1</v>
      </c>
      <c r="M409" s="160" t="s">
        <v>16</v>
      </c>
      <c r="N409" s="170" t="s">
        <v>12</v>
      </c>
      <c r="O409" s="162">
        <v>49236</v>
      </c>
      <c r="P409" s="163">
        <v>35</v>
      </c>
      <c r="Q409" s="164" t="s">
        <v>15</v>
      </c>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row>
    <row r="410" spans="1:241" x14ac:dyDescent="0.2">
      <c r="A410" s="159" t="s">
        <v>236</v>
      </c>
      <c r="B410" s="159" t="s">
        <v>441</v>
      </c>
      <c r="C410" s="160" t="s">
        <v>12</v>
      </c>
      <c r="D410" s="160" t="s">
        <v>12</v>
      </c>
      <c r="E410" s="160" t="s">
        <v>12</v>
      </c>
      <c r="F410" s="160" t="s">
        <v>12</v>
      </c>
      <c r="G410" s="160" t="s">
        <v>12</v>
      </c>
      <c r="H410" s="160" t="s">
        <v>12</v>
      </c>
      <c r="I410" s="160" t="s">
        <v>12</v>
      </c>
      <c r="J410" s="160" t="s">
        <v>12</v>
      </c>
      <c r="K410" s="160" t="s">
        <v>47</v>
      </c>
      <c r="L410" s="161">
        <v>1</v>
      </c>
      <c r="M410" s="160" t="s">
        <v>16</v>
      </c>
      <c r="N410" s="170">
        <v>26.53</v>
      </c>
      <c r="O410" s="162" t="s">
        <v>12</v>
      </c>
      <c r="P410" s="163">
        <v>18</v>
      </c>
      <c r="Q410" s="164" t="s">
        <v>15</v>
      </c>
      <c r="R410" s="2"/>
      <c r="S410" s="2"/>
      <c r="T410" s="2"/>
      <c r="U410" s="2"/>
      <c r="V410" s="2"/>
      <c r="W410" s="2"/>
      <c r="X410" s="6"/>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6"/>
      <c r="CM410" s="2"/>
      <c r="CN410" s="6"/>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6"/>
      <c r="EB410" s="6"/>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6"/>
      <c r="FI410" s="6"/>
      <c r="FJ410" s="6"/>
      <c r="FK410" s="6"/>
      <c r="FL410" s="6"/>
      <c r="FM410" s="6"/>
      <c r="FN410" s="6"/>
      <c r="FO410" s="6"/>
      <c r="FP410" s="2"/>
      <c r="FQ410" s="2"/>
      <c r="FR410" s="2"/>
      <c r="FS410" s="2"/>
      <c r="FT410" s="16"/>
      <c r="FU410" s="16"/>
      <c r="FV410" s="16"/>
      <c r="FW410" s="16"/>
      <c r="FX410" s="16"/>
      <c r="FY410" s="6"/>
      <c r="FZ410" s="16"/>
      <c r="GA410" s="16"/>
      <c r="GB410" s="16"/>
      <c r="GC410" s="16"/>
      <c r="GD410" s="16"/>
      <c r="GE410" s="16"/>
      <c r="GF410" s="6"/>
      <c r="GG410" s="16"/>
      <c r="GH410" s="16"/>
      <c r="GI410" s="16"/>
      <c r="GJ410" s="16"/>
      <c r="GK410" s="16"/>
      <c r="GL410" s="16"/>
      <c r="GM410" s="16"/>
      <c r="GN410" s="16"/>
      <c r="GO410" s="16"/>
      <c r="GP410" s="16"/>
      <c r="GQ410" s="16"/>
      <c r="GR410" s="16"/>
      <c r="GS410" s="6"/>
      <c r="GT410" s="16"/>
      <c r="GU410" s="16"/>
      <c r="GV410" s="16"/>
      <c r="GW410" s="16"/>
      <c r="GX410" s="16"/>
      <c r="GY410" s="16"/>
      <c r="GZ410" s="16"/>
      <c r="HA410" s="16"/>
      <c r="HB410" s="6"/>
      <c r="HC410" s="16"/>
      <c r="HD410" s="16"/>
      <c r="HE410" s="16"/>
      <c r="HF410" s="16"/>
      <c r="HG410" s="6"/>
      <c r="HH410" s="6"/>
      <c r="HI410" s="6"/>
      <c r="HJ410" s="6"/>
      <c r="HK410" s="6"/>
      <c r="HL410" s="6"/>
      <c r="HM410" s="2"/>
      <c r="HN410" s="2"/>
      <c r="HO410" s="6"/>
      <c r="HP410" s="6"/>
      <c r="HQ410" s="6"/>
      <c r="HR410" s="6"/>
      <c r="HS410" s="2"/>
      <c r="HT410" s="2"/>
      <c r="HU410" s="6"/>
      <c r="HV410" s="6"/>
      <c r="HW410" s="6"/>
      <c r="HX410" s="6"/>
      <c r="HY410" s="6"/>
      <c r="HZ410" s="6"/>
      <c r="IA410" s="6"/>
      <c r="IB410" s="6"/>
      <c r="IC410" s="17"/>
      <c r="ID410" s="6"/>
      <c r="IE410" s="6"/>
      <c r="IF410" s="17"/>
      <c r="IG410" s="6"/>
    </row>
    <row r="411" spans="1:241" x14ac:dyDescent="0.2">
      <c r="A411" s="159" t="s">
        <v>236</v>
      </c>
      <c r="B411" s="159" t="s">
        <v>441</v>
      </c>
      <c r="C411" s="160" t="s">
        <v>12</v>
      </c>
      <c r="D411" s="160" t="s">
        <v>12</v>
      </c>
      <c r="E411" s="160" t="s">
        <v>12</v>
      </c>
      <c r="F411" s="160" t="s">
        <v>12</v>
      </c>
      <c r="G411" s="160" t="s">
        <v>12</v>
      </c>
      <c r="H411" s="160" t="s">
        <v>12</v>
      </c>
      <c r="I411" s="160" t="s">
        <v>12</v>
      </c>
      <c r="J411" s="160" t="s">
        <v>12</v>
      </c>
      <c r="K411" s="160" t="s">
        <v>47</v>
      </c>
      <c r="L411" s="161">
        <v>1</v>
      </c>
      <c r="M411" s="160" t="s">
        <v>16</v>
      </c>
      <c r="N411" s="170">
        <v>20.47</v>
      </c>
      <c r="O411" s="162" t="s">
        <v>12</v>
      </c>
      <c r="P411" s="163">
        <v>20</v>
      </c>
      <c r="Q411" s="164" t="s">
        <v>22</v>
      </c>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row>
    <row r="412" spans="1:241" x14ac:dyDescent="0.2">
      <c r="A412" s="159" t="s">
        <v>236</v>
      </c>
      <c r="B412" s="159" t="s">
        <v>441</v>
      </c>
      <c r="C412" s="160" t="s">
        <v>12</v>
      </c>
      <c r="D412" s="160" t="s">
        <v>12</v>
      </c>
      <c r="E412" s="160" t="s">
        <v>12</v>
      </c>
      <c r="F412" s="160" t="s">
        <v>12</v>
      </c>
      <c r="G412" s="160" t="s">
        <v>12</v>
      </c>
      <c r="H412" s="160" t="s">
        <v>12</v>
      </c>
      <c r="I412" s="160" t="s">
        <v>12</v>
      </c>
      <c r="J412" s="160" t="s">
        <v>12</v>
      </c>
      <c r="K412" s="160" t="s">
        <v>47</v>
      </c>
      <c r="L412" s="161">
        <v>1</v>
      </c>
      <c r="M412" s="160" t="s">
        <v>16</v>
      </c>
      <c r="N412" s="170">
        <v>26.53</v>
      </c>
      <c r="O412" s="162" t="s">
        <v>12</v>
      </c>
      <c r="P412" s="163">
        <v>20</v>
      </c>
      <c r="Q412" s="164" t="s">
        <v>15</v>
      </c>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row>
    <row r="413" spans="1:241" x14ac:dyDescent="0.2">
      <c r="A413" s="159" t="s">
        <v>236</v>
      </c>
      <c r="B413" s="159" t="s">
        <v>441</v>
      </c>
      <c r="C413" s="160" t="s">
        <v>12</v>
      </c>
      <c r="D413" s="160" t="s">
        <v>12</v>
      </c>
      <c r="E413" s="160" t="s">
        <v>12</v>
      </c>
      <c r="F413" s="160" t="s">
        <v>12</v>
      </c>
      <c r="G413" s="160" t="s">
        <v>12</v>
      </c>
      <c r="H413" s="160" t="s">
        <v>12</v>
      </c>
      <c r="I413" s="160" t="s">
        <v>12</v>
      </c>
      <c r="J413" s="160" t="s">
        <v>12</v>
      </c>
      <c r="K413" s="160" t="s">
        <v>47</v>
      </c>
      <c r="L413" s="161">
        <v>1</v>
      </c>
      <c r="M413" s="160" t="s">
        <v>16</v>
      </c>
      <c r="N413" s="170">
        <v>26.53</v>
      </c>
      <c r="O413" s="162" t="s">
        <v>12</v>
      </c>
      <c r="P413" s="163">
        <v>18</v>
      </c>
      <c r="Q413" s="164" t="s">
        <v>15</v>
      </c>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row>
    <row r="414" spans="1:241" x14ac:dyDescent="0.2">
      <c r="A414" s="159" t="s">
        <v>236</v>
      </c>
      <c r="B414" s="159" t="s">
        <v>441</v>
      </c>
      <c r="C414" s="160" t="s">
        <v>12</v>
      </c>
      <c r="D414" s="160" t="s">
        <v>12</v>
      </c>
      <c r="E414" s="160" t="s">
        <v>12</v>
      </c>
      <c r="F414" s="160" t="s">
        <v>12</v>
      </c>
      <c r="G414" s="160" t="s">
        <v>12</v>
      </c>
      <c r="H414" s="160" t="s">
        <v>12</v>
      </c>
      <c r="I414" s="160" t="s">
        <v>12</v>
      </c>
      <c r="J414" s="160" t="s">
        <v>12</v>
      </c>
      <c r="K414" s="160" t="s">
        <v>20</v>
      </c>
      <c r="L414" s="161">
        <v>1</v>
      </c>
      <c r="M414" s="160" t="s">
        <v>20</v>
      </c>
      <c r="N414" s="167" t="s">
        <v>12</v>
      </c>
      <c r="O414" s="162">
        <v>40533</v>
      </c>
      <c r="P414" s="163">
        <v>35</v>
      </c>
      <c r="Q414" s="164" t="s">
        <v>22</v>
      </c>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row>
    <row r="415" spans="1:241" x14ac:dyDescent="0.2">
      <c r="A415" s="159" t="s">
        <v>236</v>
      </c>
      <c r="B415" s="159" t="s">
        <v>441</v>
      </c>
      <c r="C415" s="160" t="s">
        <v>12</v>
      </c>
      <c r="D415" s="160" t="s">
        <v>12</v>
      </c>
      <c r="E415" s="160" t="s">
        <v>12</v>
      </c>
      <c r="F415" s="160" t="s">
        <v>12</v>
      </c>
      <c r="G415" s="160" t="s">
        <v>12</v>
      </c>
      <c r="H415" s="160" t="s">
        <v>12</v>
      </c>
      <c r="I415" s="160" t="s">
        <v>12</v>
      </c>
      <c r="J415" s="160" t="s">
        <v>12</v>
      </c>
      <c r="K415" s="160" t="s">
        <v>20</v>
      </c>
      <c r="L415" s="161">
        <v>1</v>
      </c>
      <c r="M415" s="160" t="s">
        <v>20</v>
      </c>
      <c r="N415" s="167" t="s">
        <v>12</v>
      </c>
      <c r="O415" s="162">
        <v>29185</v>
      </c>
      <c r="P415" s="163">
        <v>35</v>
      </c>
      <c r="Q415" s="164" t="s">
        <v>22</v>
      </c>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row>
    <row r="416" spans="1:241" x14ac:dyDescent="0.2">
      <c r="A416" s="159" t="s">
        <v>236</v>
      </c>
      <c r="B416" s="159" t="s">
        <v>441</v>
      </c>
      <c r="C416" s="160" t="s">
        <v>12</v>
      </c>
      <c r="D416" s="160" t="s">
        <v>12</v>
      </c>
      <c r="E416" s="160" t="s">
        <v>12</v>
      </c>
      <c r="F416" s="160" t="s">
        <v>12</v>
      </c>
      <c r="G416" s="160" t="s">
        <v>12</v>
      </c>
      <c r="H416" s="160" t="s">
        <v>12</v>
      </c>
      <c r="I416" s="160" t="s">
        <v>12</v>
      </c>
      <c r="J416" s="160" t="s">
        <v>12</v>
      </c>
      <c r="K416" s="160" t="s">
        <v>62</v>
      </c>
      <c r="L416" s="161">
        <v>1</v>
      </c>
      <c r="M416" s="160" t="s">
        <v>20</v>
      </c>
      <c r="N416" s="170">
        <v>15.72</v>
      </c>
      <c r="O416" s="162" t="s">
        <v>12</v>
      </c>
      <c r="P416" s="163">
        <v>25</v>
      </c>
      <c r="Q416" s="164" t="s">
        <v>22</v>
      </c>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row>
    <row r="417" spans="1:241" x14ac:dyDescent="0.2">
      <c r="A417" s="159" t="s">
        <v>236</v>
      </c>
      <c r="B417" s="159" t="s">
        <v>441</v>
      </c>
      <c r="C417" s="160" t="s">
        <v>12</v>
      </c>
      <c r="D417" s="160" t="s">
        <v>12</v>
      </c>
      <c r="E417" s="160" t="s">
        <v>12</v>
      </c>
      <c r="F417" s="160" t="s">
        <v>12</v>
      </c>
      <c r="G417" s="160" t="s">
        <v>12</v>
      </c>
      <c r="H417" s="160" t="s">
        <v>12</v>
      </c>
      <c r="I417" s="160" t="s">
        <v>12</v>
      </c>
      <c r="J417" s="160" t="s">
        <v>12</v>
      </c>
      <c r="K417" s="160" t="s">
        <v>62</v>
      </c>
      <c r="L417" s="161">
        <v>1</v>
      </c>
      <c r="M417" s="160" t="s">
        <v>20</v>
      </c>
      <c r="N417" s="170">
        <v>15.72</v>
      </c>
      <c r="O417" s="162" t="s">
        <v>12</v>
      </c>
      <c r="P417" s="163">
        <v>25</v>
      </c>
      <c r="Q417" s="164" t="s">
        <v>22</v>
      </c>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row>
    <row r="418" spans="1:241" x14ac:dyDescent="0.2">
      <c r="A418" s="159" t="s">
        <v>236</v>
      </c>
      <c r="B418" s="159" t="s">
        <v>441</v>
      </c>
      <c r="C418" s="160" t="s">
        <v>12</v>
      </c>
      <c r="D418" s="160" t="s">
        <v>12</v>
      </c>
      <c r="E418" s="160" t="s">
        <v>12</v>
      </c>
      <c r="F418" s="160" t="s">
        <v>12</v>
      </c>
      <c r="G418" s="160" t="s">
        <v>12</v>
      </c>
      <c r="H418" s="160" t="s">
        <v>12</v>
      </c>
      <c r="I418" s="160" t="s">
        <v>12</v>
      </c>
      <c r="J418" s="160" t="s">
        <v>12</v>
      </c>
      <c r="K418" s="160" t="s">
        <v>241</v>
      </c>
      <c r="L418" s="161">
        <v>1</v>
      </c>
      <c r="M418" s="160" t="s">
        <v>34</v>
      </c>
      <c r="N418" s="170" t="s">
        <v>12</v>
      </c>
      <c r="O418" s="162">
        <v>50330</v>
      </c>
      <c r="P418" s="163">
        <v>35</v>
      </c>
      <c r="Q418" s="164" t="s">
        <v>15</v>
      </c>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row>
    <row r="419" spans="1:241" x14ac:dyDescent="0.2">
      <c r="A419" s="159" t="s">
        <v>236</v>
      </c>
      <c r="B419" s="159" t="s">
        <v>441</v>
      </c>
      <c r="C419" s="160" t="s">
        <v>12</v>
      </c>
      <c r="D419" s="160" t="s">
        <v>12</v>
      </c>
      <c r="E419" s="160" t="s">
        <v>12</v>
      </c>
      <c r="F419" s="160" t="s">
        <v>12</v>
      </c>
      <c r="G419" s="160" t="s">
        <v>12</v>
      </c>
      <c r="H419" s="160" t="s">
        <v>12</v>
      </c>
      <c r="I419" s="160" t="s">
        <v>12</v>
      </c>
      <c r="J419" s="160" t="s">
        <v>12</v>
      </c>
      <c r="K419" s="160" t="s">
        <v>20</v>
      </c>
      <c r="L419" s="161">
        <v>1</v>
      </c>
      <c r="M419" s="160" t="s">
        <v>34</v>
      </c>
      <c r="N419" s="170" t="s">
        <v>12</v>
      </c>
      <c r="O419" s="162">
        <v>40004</v>
      </c>
      <c r="P419" s="163">
        <v>35</v>
      </c>
      <c r="Q419" s="164" t="s">
        <v>22</v>
      </c>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row>
    <row r="420" spans="1:241" x14ac:dyDescent="0.2">
      <c r="A420" s="159" t="s">
        <v>236</v>
      </c>
      <c r="B420" s="159" t="s">
        <v>441</v>
      </c>
      <c r="C420" s="160" t="s">
        <v>12</v>
      </c>
      <c r="D420" s="160" t="s">
        <v>12</v>
      </c>
      <c r="E420" s="160" t="s">
        <v>12</v>
      </c>
      <c r="F420" s="160" t="s">
        <v>12</v>
      </c>
      <c r="G420" s="160" t="s">
        <v>12</v>
      </c>
      <c r="H420" s="160" t="s">
        <v>12</v>
      </c>
      <c r="I420" s="160" t="s">
        <v>12</v>
      </c>
      <c r="J420" s="160" t="s">
        <v>12</v>
      </c>
      <c r="K420" s="160" t="s">
        <v>62</v>
      </c>
      <c r="L420" s="161">
        <v>1</v>
      </c>
      <c r="M420" s="160" t="s">
        <v>34</v>
      </c>
      <c r="N420" s="170">
        <v>15.72</v>
      </c>
      <c r="O420" s="162" t="s">
        <v>12</v>
      </c>
      <c r="P420" s="163">
        <v>20</v>
      </c>
      <c r="Q420" s="164" t="s">
        <v>22</v>
      </c>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row>
    <row r="421" spans="1:241" x14ac:dyDescent="0.2">
      <c r="A421" s="159" t="s">
        <v>236</v>
      </c>
      <c r="B421" s="159" t="s">
        <v>441</v>
      </c>
      <c r="C421" s="160" t="s">
        <v>12</v>
      </c>
      <c r="D421" s="160" t="s">
        <v>12</v>
      </c>
      <c r="E421" s="160" t="s">
        <v>12</v>
      </c>
      <c r="F421" s="160" t="s">
        <v>12</v>
      </c>
      <c r="G421" s="160" t="s">
        <v>12</v>
      </c>
      <c r="H421" s="160" t="s">
        <v>12</v>
      </c>
      <c r="I421" s="160" t="s">
        <v>12</v>
      </c>
      <c r="J421" s="160" t="s">
        <v>12</v>
      </c>
      <c r="K421" s="160" t="s">
        <v>242</v>
      </c>
      <c r="L421" s="161">
        <v>1</v>
      </c>
      <c r="M421" s="160" t="s">
        <v>23</v>
      </c>
      <c r="N421" s="170" t="s">
        <v>12</v>
      </c>
      <c r="O421" s="162">
        <v>46604</v>
      </c>
      <c r="P421" s="163">
        <v>37.5</v>
      </c>
      <c r="Q421" s="164" t="s">
        <v>22</v>
      </c>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row>
    <row r="422" spans="1:241" x14ac:dyDescent="0.2">
      <c r="A422" s="159" t="s">
        <v>236</v>
      </c>
      <c r="B422" s="159" t="s">
        <v>441</v>
      </c>
      <c r="C422" s="160" t="s">
        <v>12</v>
      </c>
      <c r="D422" s="160" t="s">
        <v>12</v>
      </c>
      <c r="E422" s="160" t="s">
        <v>12</v>
      </c>
      <c r="F422" s="160" t="s">
        <v>12</v>
      </c>
      <c r="G422" s="160" t="s">
        <v>12</v>
      </c>
      <c r="H422" s="160" t="s">
        <v>12</v>
      </c>
      <c r="I422" s="160" t="s">
        <v>12</v>
      </c>
      <c r="J422" s="160" t="s">
        <v>12</v>
      </c>
      <c r="K422" s="160" t="s">
        <v>242</v>
      </c>
      <c r="L422" s="161">
        <v>1</v>
      </c>
      <c r="M422" s="160" t="s">
        <v>23</v>
      </c>
      <c r="N422" s="170" t="s">
        <v>12</v>
      </c>
      <c r="O422" s="162">
        <v>31576</v>
      </c>
      <c r="P422" s="163">
        <v>37.5</v>
      </c>
      <c r="Q422" s="164" t="s">
        <v>22</v>
      </c>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row>
    <row r="423" spans="1:241" x14ac:dyDescent="0.2">
      <c r="A423" s="159" t="s">
        <v>236</v>
      </c>
      <c r="B423" s="159" t="s">
        <v>441</v>
      </c>
      <c r="C423" s="160" t="s">
        <v>12</v>
      </c>
      <c r="D423" s="160" t="s">
        <v>12</v>
      </c>
      <c r="E423" s="160" t="s">
        <v>12</v>
      </c>
      <c r="F423" s="160" t="s">
        <v>12</v>
      </c>
      <c r="G423" s="160" t="s">
        <v>12</v>
      </c>
      <c r="H423" s="160" t="s">
        <v>12</v>
      </c>
      <c r="I423" s="160" t="s">
        <v>12</v>
      </c>
      <c r="J423" s="160" t="s">
        <v>12</v>
      </c>
      <c r="K423" s="160" t="s">
        <v>242</v>
      </c>
      <c r="L423" s="161">
        <v>1</v>
      </c>
      <c r="M423" s="160" t="s">
        <v>23</v>
      </c>
      <c r="N423" s="170">
        <v>18.54</v>
      </c>
      <c r="O423" s="162" t="s">
        <v>12</v>
      </c>
      <c r="P423" s="163">
        <v>20</v>
      </c>
      <c r="Q423" s="164" t="s">
        <v>22</v>
      </c>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row>
    <row r="424" spans="1:241" s="11" customFormat="1" x14ac:dyDescent="0.2">
      <c r="A424" s="159" t="s">
        <v>236</v>
      </c>
      <c r="B424" s="159" t="s">
        <v>441</v>
      </c>
      <c r="C424" s="160" t="s">
        <v>12</v>
      </c>
      <c r="D424" s="160" t="s">
        <v>12</v>
      </c>
      <c r="E424" s="160" t="s">
        <v>12</v>
      </c>
      <c r="F424" s="160" t="s">
        <v>12</v>
      </c>
      <c r="G424" s="160" t="s">
        <v>12</v>
      </c>
      <c r="H424" s="160" t="s">
        <v>12</v>
      </c>
      <c r="I424" s="160" t="s">
        <v>12</v>
      </c>
      <c r="J424" s="160" t="s">
        <v>12</v>
      </c>
      <c r="K424" s="160" t="s">
        <v>27</v>
      </c>
      <c r="L424" s="161">
        <v>1</v>
      </c>
      <c r="M424" s="160" t="s">
        <v>26</v>
      </c>
      <c r="N424" s="170" t="s">
        <v>12</v>
      </c>
      <c r="O424" s="162">
        <v>47500</v>
      </c>
      <c r="P424" s="163">
        <v>37.5</v>
      </c>
      <c r="Q424" s="164" t="s">
        <v>22</v>
      </c>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row>
    <row r="425" spans="1:241" x14ac:dyDescent="0.2">
      <c r="A425" s="159" t="s">
        <v>236</v>
      </c>
      <c r="B425" s="159" t="s">
        <v>441</v>
      </c>
      <c r="C425" s="160" t="s">
        <v>12</v>
      </c>
      <c r="D425" s="160" t="s">
        <v>12</v>
      </c>
      <c r="E425" s="160" t="s">
        <v>12</v>
      </c>
      <c r="F425" s="160" t="s">
        <v>12</v>
      </c>
      <c r="G425" s="160" t="s">
        <v>12</v>
      </c>
      <c r="H425" s="160" t="s">
        <v>12</v>
      </c>
      <c r="I425" s="160" t="s">
        <v>12</v>
      </c>
      <c r="J425" s="160" t="s">
        <v>12</v>
      </c>
      <c r="K425" s="160" t="s">
        <v>40</v>
      </c>
      <c r="L425" s="161">
        <v>1</v>
      </c>
      <c r="M425" s="160" t="s">
        <v>26</v>
      </c>
      <c r="N425" s="170">
        <v>15.3</v>
      </c>
      <c r="O425" s="162" t="s">
        <v>12</v>
      </c>
      <c r="P425" s="163">
        <v>18</v>
      </c>
      <c r="Q425" s="164" t="s">
        <v>22</v>
      </c>
      <c r="R425" s="2"/>
      <c r="S425" s="2"/>
      <c r="T425" s="2"/>
      <c r="U425" s="2"/>
      <c r="V425" s="2"/>
      <c r="W425" s="2"/>
      <c r="X425" s="6"/>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6"/>
      <c r="CM425" s="2"/>
      <c r="CN425" s="6"/>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6"/>
      <c r="EB425" s="6"/>
      <c r="EC425" s="2"/>
      <c r="ED425" s="2"/>
      <c r="EE425" s="6"/>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6"/>
      <c r="FT425" s="16"/>
      <c r="FU425" s="16"/>
      <c r="FV425" s="16"/>
      <c r="FW425" s="16"/>
      <c r="FX425" s="16"/>
      <c r="FY425" s="6"/>
      <c r="FZ425" s="16"/>
      <c r="GA425" s="16"/>
      <c r="GB425" s="16"/>
      <c r="GC425" s="16"/>
      <c r="GD425" s="16"/>
      <c r="GE425" s="16"/>
      <c r="GF425" s="6"/>
      <c r="GG425" s="16"/>
      <c r="GH425" s="16"/>
      <c r="GI425" s="16"/>
      <c r="GJ425" s="16"/>
      <c r="GK425" s="16"/>
      <c r="GL425" s="16"/>
      <c r="GM425" s="16"/>
      <c r="GN425" s="16"/>
      <c r="GO425" s="16"/>
      <c r="GP425" s="16"/>
      <c r="GQ425" s="16"/>
      <c r="GR425" s="16"/>
      <c r="GS425" s="6"/>
      <c r="GT425" s="16"/>
      <c r="GU425" s="16"/>
      <c r="GV425" s="16"/>
      <c r="GW425" s="16"/>
      <c r="GX425" s="16"/>
      <c r="GY425" s="16"/>
      <c r="GZ425" s="16"/>
      <c r="HA425" s="16"/>
      <c r="HB425" s="6"/>
      <c r="HC425" s="16"/>
      <c r="HD425" s="16"/>
      <c r="HE425" s="16"/>
      <c r="HF425" s="16"/>
      <c r="HG425" s="6"/>
      <c r="HH425" s="6"/>
      <c r="HI425" s="6"/>
      <c r="HJ425" s="6"/>
      <c r="HK425" s="6"/>
      <c r="HL425" s="6"/>
      <c r="HM425" s="2"/>
      <c r="HN425" s="2"/>
      <c r="HO425" s="6"/>
      <c r="HP425" s="6"/>
      <c r="HQ425" s="6"/>
      <c r="HR425" s="6"/>
      <c r="HS425" s="2"/>
      <c r="HT425" s="2"/>
      <c r="HU425" s="6"/>
      <c r="HV425" s="6"/>
      <c r="HW425" s="6"/>
      <c r="HX425" s="6"/>
      <c r="HY425" s="16"/>
      <c r="HZ425" s="6"/>
      <c r="IA425" s="2"/>
      <c r="IB425" s="6"/>
      <c r="IC425" s="17"/>
      <c r="ID425" s="6"/>
      <c r="IE425" s="6"/>
      <c r="IF425" s="17"/>
      <c r="IG425" s="6"/>
    </row>
    <row r="426" spans="1:241" x14ac:dyDescent="0.2">
      <c r="A426" s="159" t="s">
        <v>236</v>
      </c>
      <c r="B426" s="159" t="s">
        <v>441</v>
      </c>
      <c r="C426" s="160" t="s">
        <v>12</v>
      </c>
      <c r="D426" s="160" t="s">
        <v>12</v>
      </c>
      <c r="E426" s="160" t="s">
        <v>12</v>
      </c>
      <c r="F426" s="160" t="s">
        <v>12</v>
      </c>
      <c r="G426" s="160" t="s">
        <v>12</v>
      </c>
      <c r="H426" s="160" t="s">
        <v>12</v>
      </c>
      <c r="I426" s="160" t="s">
        <v>12</v>
      </c>
      <c r="J426" s="160" t="s">
        <v>12</v>
      </c>
      <c r="K426" s="160" t="s">
        <v>40</v>
      </c>
      <c r="L426" s="161">
        <v>1</v>
      </c>
      <c r="M426" s="160" t="s">
        <v>26</v>
      </c>
      <c r="N426" s="170">
        <v>34.43</v>
      </c>
      <c r="O426" s="162" t="s">
        <v>12</v>
      </c>
      <c r="P426" s="163">
        <v>20</v>
      </c>
      <c r="Q426" s="164" t="s">
        <v>22</v>
      </c>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row>
    <row r="427" spans="1:241" x14ac:dyDescent="0.2">
      <c r="A427" s="159" t="s">
        <v>236</v>
      </c>
      <c r="B427" s="159" t="s">
        <v>441</v>
      </c>
      <c r="C427" s="160" t="s">
        <v>12</v>
      </c>
      <c r="D427" s="160" t="s">
        <v>12</v>
      </c>
      <c r="E427" s="160" t="s">
        <v>12</v>
      </c>
      <c r="F427" s="160" t="s">
        <v>12</v>
      </c>
      <c r="G427" s="160" t="s">
        <v>12</v>
      </c>
      <c r="H427" s="160" t="s">
        <v>12</v>
      </c>
      <c r="I427" s="160" t="s">
        <v>12</v>
      </c>
      <c r="J427" s="160" t="s">
        <v>12</v>
      </c>
      <c r="K427" s="160" t="s">
        <v>161</v>
      </c>
      <c r="L427" s="161">
        <v>5</v>
      </c>
      <c r="M427" s="160" t="s">
        <v>44</v>
      </c>
      <c r="N427" s="170">
        <v>10.5</v>
      </c>
      <c r="O427" s="162" t="s">
        <v>12</v>
      </c>
      <c r="P427" s="163">
        <v>18.5</v>
      </c>
      <c r="Q427" s="164" t="s">
        <v>22</v>
      </c>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row>
    <row r="428" spans="1:241" x14ac:dyDescent="0.2">
      <c r="A428" s="172" t="s">
        <v>111</v>
      </c>
      <c r="B428" s="172" t="s">
        <v>422</v>
      </c>
      <c r="C428" s="173">
        <v>42</v>
      </c>
      <c r="D428" s="173">
        <v>1.05</v>
      </c>
      <c r="E428" s="173">
        <v>42</v>
      </c>
      <c r="F428" s="173">
        <v>1.05</v>
      </c>
      <c r="G428" s="173">
        <v>8</v>
      </c>
      <c r="H428" s="173">
        <v>0.2</v>
      </c>
      <c r="I428" s="173">
        <v>50</v>
      </c>
      <c r="J428" s="173">
        <v>1.25</v>
      </c>
      <c r="K428" s="174"/>
      <c r="L428" s="175">
        <v>4</v>
      </c>
      <c r="M428" s="174"/>
      <c r="N428" s="176">
        <v>14.625</v>
      </c>
      <c r="O428" s="179" t="s">
        <v>12</v>
      </c>
      <c r="P428" s="173">
        <v>12.5</v>
      </c>
      <c r="Q428" s="178">
        <v>3</v>
      </c>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row>
    <row r="429" spans="1:241" x14ac:dyDescent="0.2">
      <c r="A429" s="159" t="s">
        <v>111</v>
      </c>
      <c r="B429" s="159" t="s">
        <v>422</v>
      </c>
      <c r="C429" s="160" t="s">
        <v>12</v>
      </c>
      <c r="D429" s="160" t="s">
        <v>12</v>
      </c>
      <c r="E429" s="160" t="s">
        <v>12</v>
      </c>
      <c r="F429" s="160" t="s">
        <v>12</v>
      </c>
      <c r="G429" s="160" t="s">
        <v>12</v>
      </c>
      <c r="H429" s="160" t="s">
        <v>12</v>
      </c>
      <c r="I429" s="160" t="s">
        <v>12</v>
      </c>
      <c r="J429" s="160" t="s">
        <v>12</v>
      </c>
      <c r="K429" s="160" t="s">
        <v>13</v>
      </c>
      <c r="L429" s="161">
        <v>1</v>
      </c>
      <c r="M429" s="160" t="s">
        <v>13</v>
      </c>
      <c r="N429" s="170">
        <v>20</v>
      </c>
      <c r="O429" s="162" t="s">
        <v>12</v>
      </c>
      <c r="P429" s="163">
        <v>19.5</v>
      </c>
      <c r="Q429" s="164" t="s">
        <v>15</v>
      </c>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row>
    <row r="430" spans="1:241" x14ac:dyDescent="0.2">
      <c r="A430" s="159" t="s">
        <v>111</v>
      </c>
      <c r="B430" s="159" t="s">
        <v>422</v>
      </c>
      <c r="C430" s="160" t="s">
        <v>12</v>
      </c>
      <c r="D430" s="160" t="s">
        <v>12</v>
      </c>
      <c r="E430" s="160" t="s">
        <v>12</v>
      </c>
      <c r="F430" s="160" t="s">
        <v>12</v>
      </c>
      <c r="G430" s="160" t="s">
        <v>12</v>
      </c>
      <c r="H430" s="160" t="s">
        <v>12</v>
      </c>
      <c r="I430" s="160" t="s">
        <v>12</v>
      </c>
      <c r="J430" s="160" t="s">
        <v>12</v>
      </c>
      <c r="K430" s="160" t="s">
        <v>83</v>
      </c>
      <c r="L430" s="161">
        <v>1</v>
      </c>
      <c r="M430" s="160" t="s">
        <v>18</v>
      </c>
      <c r="N430" s="170">
        <v>15</v>
      </c>
      <c r="O430" s="162" t="s">
        <v>12</v>
      </c>
      <c r="P430" s="163">
        <v>15.5</v>
      </c>
      <c r="Q430" s="164" t="s">
        <v>15</v>
      </c>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row>
    <row r="431" spans="1:241" x14ac:dyDescent="0.2">
      <c r="A431" s="159" t="s">
        <v>111</v>
      </c>
      <c r="B431" s="159" t="s">
        <v>422</v>
      </c>
      <c r="C431" s="160" t="s">
        <v>12</v>
      </c>
      <c r="D431" s="160" t="s">
        <v>12</v>
      </c>
      <c r="E431" s="160" t="s">
        <v>12</v>
      </c>
      <c r="F431" s="160" t="s">
        <v>12</v>
      </c>
      <c r="G431" s="160" t="s">
        <v>12</v>
      </c>
      <c r="H431" s="160" t="s">
        <v>12</v>
      </c>
      <c r="I431" s="160" t="s">
        <v>12</v>
      </c>
      <c r="J431" s="160" t="s">
        <v>12</v>
      </c>
      <c r="K431" s="160" t="s">
        <v>21</v>
      </c>
      <c r="L431" s="161">
        <v>1</v>
      </c>
      <c r="M431" s="160" t="s">
        <v>20</v>
      </c>
      <c r="N431" s="170">
        <v>13</v>
      </c>
      <c r="O431" s="162" t="s">
        <v>12</v>
      </c>
      <c r="P431" s="163">
        <v>7</v>
      </c>
      <c r="Q431" s="164" t="s">
        <v>15</v>
      </c>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row>
    <row r="432" spans="1:241" x14ac:dyDescent="0.2">
      <c r="A432" s="159" t="s">
        <v>111</v>
      </c>
      <c r="B432" s="159" t="s">
        <v>422</v>
      </c>
      <c r="C432" s="160" t="s">
        <v>12</v>
      </c>
      <c r="D432" s="160" t="s">
        <v>12</v>
      </c>
      <c r="E432" s="160" t="s">
        <v>12</v>
      </c>
      <c r="F432" s="160" t="s">
        <v>12</v>
      </c>
      <c r="G432" s="160" t="s">
        <v>12</v>
      </c>
      <c r="H432" s="160" t="s">
        <v>12</v>
      </c>
      <c r="I432" s="160" t="s">
        <v>12</v>
      </c>
      <c r="J432" s="160" t="s">
        <v>12</v>
      </c>
      <c r="K432" s="160" t="s">
        <v>45</v>
      </c>
      <c r="L432" s="161">
        <v>1</v>
      </c>
      <c r="M432" s="160" t="s">
        <v>44</v>
      </c>
      <c r="N432" s="170">
        <v>10.5</v>
      </c>
      <c r="O432" s="162" t="s">
        <v>12</v>
      </c>
      <c r="P432" s="163">
        <v>8</v>
      </c>
      <c r="Q432" s="164" t="s">
        <v>22</v>
      </c>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row>
    <row r="433" spans="1:241" x14ac:dyDescent="0.2">
      <c r="A433" s="172" t="s">
        <v>243</v>
      </c>
      <c r="B433" s="172" t="s">
        <v>422</v>
      </c>
      <c r="C433" s="173">
        <v>315</v>
      </c>
      <c r="D433" s="173">
        <v>7.88</v>
      </c>
      <c r="E433" s="173">
        <v>350</v>
      </c>
      <c r="F433" s="173">
        <v>8.75</v>
      </c>
      <c r="G433" s="173">
        <v>274</v>
      </c>
      <c r="H433" s="173">
        <v>6.85</v>
      </c>
      <c r="I433" s="173">
        <v>624</v>
      </c>
      <c r="J433" s="173">
        <v>15.6</v>
      </c>
      <c r="K433" s="174"/>
      <c r="L433" s="175">
        <v>20</v>
      </c>
      <c r="M433" s="174"/>
      <c r="N433" s="176">
        <v>18.405999999999999</v>
      </c>
      <c r="O433" s="177">
        <v>50719.5</v>
      </c>
      <c r="P433" s="173">
        <v>31.68421</v>
      </c>
      <c r="Q433" s="178">
        <v>9</v>
      </c>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row>
    <row r="434" spans="1:241" x14ac:dyDescent="0.2">
      <c r="A434" s="159" t="s">
        <v>243</v>
      </c>
      <c r="B434" s="159" t="s">
        <v>422</v>
      </c>
      <c r="C434" s="160" t="s">
        <v>12</v>
      </c>
      <c r="D434" s="160" t="s">
        <v>12</v>
      </c>
      <c r="E434" s="160" t="s">
        <v>12</v>
      </c>
      <c r="F434" s="160" t="s">
        <v>12</v>
      </c>
      <c r="G434" s="160" t="s">
        <v>12</v>
      </c>
      <c r="H434" s="160" t="s">
        <v>12</v>
      </c>
      <c r="I434" s="160" t="s">
        <v>12</v>
      </c>
      <c r="J434" s="160" t="s">
        <v>12</v>
      </c>
      <c r="K434" s="160" t="s">
        <v>14</v>
      </c>
      <c r="L434" s="161">
        <v>1</v>
      </c>
      <c r="M434" s="160" t="s">
        <v>13</v>
      </c>
      <c r="N434" s="167" t="s">
        <v>12</v>
      </c>
      <c r="O434" s="162">
        <v>84561</v>
      </c>
      <c r="P434" s="163">
        <v>35</v>
      </c>
      <c r="Q434" s="164" t="s">
        <v>15</v>
      </c>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row>
    <row r="435" spans="1:241" x14ac:dyDescent="0.2">
      <c r="A435" s="159" t="s">
        <v>243</v>
      </c>
      <c r="B435" s="159" t="s">
        <v>422</v>
      </c>
      <c r="C435" s="160" t="s">
        <v>12</v>
      </c>
      <c r="D435" s="160" t="s">
        <v>12</v>
      </c>
      <c r="E435" s="160" t="s">
        <v>12</v>
      </c>
      <c r="F435" s="160" t="s">
        <v>12</v>
      </c>
      <c r="G435" s="160" t="s">
        <v>12</v>
      </c>
      <c r="H435" s="160" t="s">
        <v>12</v>
      </c>
      <c r="I435" s="160" t="s">
        <v>12</v>
      </c>
      <c r="J435" s="160" t="s">
        <v>12</v>
      </c>
      <c r="K435" s="160" t="s">
        <v>244</v>
      </c>
      <c r="L435" s="161">
        <v>1</v>
      </c>
      <c r="M435" s="160" t="s">
        <v>51</v>
      </c>
      <c r="N435" s="167" t="s">
        <v>12</v>
      </c>
      <c r="O435" s="162">
        <v>64296</v>
      </c>
      <c r="P435" s="163">
        <v>35</v>
      </c>
      <c r="Q435" s="164" t="s">
        <v>15</v>
      </c>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row>
    <row r="436" spans="1:241" x14ac:dyDescent="0.2">
      <c r="A436" s="159" t="s">
        <v>243</v>
      </c>
      <c r="B436" s="159" t="s">
        <v>422</v>
      </c>
      <c r="C436" s="160" t="s">
        <v>12</v>
      </c>
      <c r="D436" s="160" t="s">
        <v>12</v>
      </c>
      <c r="E436" s="160" t="s">
        <v>12</v>
      </c>
      <c r="F436" s="160" t="s">
        <v>12</v>
      </c>
      <c r="G436" s="160" t="s">
        <v>12</v>
      </c>
      <c r="H436" s="160" t="s">
        <v>12</v>
      </c>
      <c r="I436" s="160" t="s">
        <v>12</v>
      </c>
      <c r="J436" s="160" t="s">
        <v>12</v>
      </c>
      <c r="K436" s="160" t="s">
        <v>245</v>
      </c>
      <c r="L436" s="161">
        <v>1</v>
      </c>
      <c r="M436" s="160" t="s">
        <v>37</v>
      </c>
      <c r="N436" s="167" t="s">
        <v>12</v>
      </c>
      <c r="O436" s="162">
        <v>60997</v>
      </c>
      <c r="P436" s="163">
        <v>35</v>
      </c>
      <c r="Q436" s="164" t="s">
        <v>15</v>
      </c>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row>
    <row r="437" spans="1:241" x14ac:dyDescent="0.2">
      <c r="A437" s="159" t="s">
        <v>243</v>
      </c>
      <c r="B437" s="159" t="s">
        <v>422</v>
      </c>
      <c r="C437" s="160" t="s">
        <v>12</v>
      </c>
      <c r="D437" s="160" t="s">
        <v>12</v>
      </c>
      <c r="E437" s="160" t="s">
        <v>12</v>
      </c>
      <c r="F437" s="160" t="s">
        <v>12</v>
      </c>
      <c r="G437" s="160" t="s">
        <v>12</v>
      </c>
      <c r="H437" s="160" t="s">
        <v>12</v>
      </c>
      <c r="I437" s="160" t="s">
        <v>12</v>
      </c>
      <c r="J437" s="160" t="s">
        <v>12</v>
      </c>
      <c r="K437" s="160" t="s">
        <v>159</v>
      </c>
      <c r="L437" s="161">
        <v>1</v>
      </c>
      <c r="M437" s="160" t="s">
        <v>37</v>
      </c>
      <c r="N437" s="167" t="s">
        <v>12</v>
      </c>
      <c r="O437" s="162">
        <v>56857</v>
      </c>
      <c r="P437" s="163">
        <v>35</v>
      </c>
      <c r="Q437" s="164" t="s">
        <v>22</v>
      </c>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row>
    <row r="438" spans="1:241" x14ac:dyDescent="0.2">
      <c r="A438" s="159" t="s">
        <v>243</v>
      </c>
      <c r="B438" s="159" t="s">
        <v>422</v>
      </c>
      <c r="C438" s="160" t="s">
        <v>12</v>
      </c>
      <c r="D438" s="160" t="s">
        <v>12</v>
      </c>
      <c r="E438" s="160" t="s">
        <v>12</v>
      </c>
      <c r="F438" s="160" t="s">
        <v>12</v>
      </c>
      <c r="G438" s="160" t="s">
        <v>12</v>
      </c>
      <c r="H438" s="160" t="s">
        <v>12</v>
      </c>
      <c r="I438" s="160" t="s">
        <v>12</v>
      </c>
      <c r="J438" s="160" t="s">
        <v>12</v>
      </c>
      <c r="K438" s="160" t="s">
        <v>246</v>
      </c>
      <c r="L438" s="161">
        <v>1</v>
      </c>
      <c r="M438" s="160" t="s">
        <v>37</v>
      </c>
      <c r="N438" s="167" t="s">
        <v>12</v>
      </c>
      <c r="O438" s="162">
        <v>50609</v>
      </c>
      <c r="P438" s="163">
        <v>35</v>
      </c>
      <c r="Q438" s="164" t="s">
        <v>15</v>
      </c>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row>
    <row r="439" spans="1:241" s="11" customFormat="1" x14ac:dyDescent="0.2">
      <c r="A439" s="159" t="s">
        <v>243</v>
      </c>
      <c r="B439" s="159" t="s">
        <v>422</v>
      </c>
      <c r="C439" s="160" t="s">
        <v>12</v>
      </c>
      <c r="D439" s="160" t="s">
        <v>12</v>
      </c>
      <c r="E439" s="160" t="s">
        <v>12</v>
      </c>
      <c r="F439" s="160" t="s">
        <v>12</v>
      </c>
      <c r="G439" s="160" t="s">
        <v>12</v>
      </c>
      <c r="H439" s="160" t="s">
        <v>12</v>
      </c>
      <c r="I439" s="160" t="s">
        <v>12</v>
      </c>
      <c r="J439" s="160" t="s">
        <v>12</v>
      </c>
      <c r="K439" s="160" t="s">
        <v>247</v>
      </c>
      <c r="L439" s="161">
        <v>1</v>
      </c>
      <c r="M439" s="160" t="s">
        <v>37</v>
      </c>
      <c r="N439" s="167" t="s">
        <v>12</v>
      </c>
      <c r="O439" s="162">
        <v>50609</v>
      </c>
      <c r="P439" s="163">
        <v>35</v>
      </c>
      <c r="Q439" s="164" t="s">
        <v>15</v>
      </c>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row>
    <row r="440" spans="1:241" x14ac:dyDescent="0.2">
      <c r="A440" s="159" t="s">
        <v>243</v>
      </c>
      <c r="B440" s="159" t="s">
        <v>422</v>
      </c>
      <c r="C440" s="160" t="s">
        <v>12</v>
      </c>
      <c r="D440" s="160" t="s">
        <v>12</v>
      </c>
      <c r="E440" s="160" t="s">
        <v>12</v>
      </c>
      <c r="F440" s="160" t="s">
        <v>12</v>
      </c>
      <c r="G440" s="160" t="s">
        <v>12</v>
      </c>
      <c r="H440" s="160" t="s">
        <v>12</v>
      </c>
      <c r="I440" s="160" t="s">
        <v>12</v>
      </c>
      <c r="J440" s="160" t="s">
        <v>12</v>
      </c>
      <c r="K440" s="160" t="s">
        <v>248</v>
      </c>
      <c r="L440" s="161">
        <v>1</v>
      </c>
      <c r="M440" s="160" t="s">
        <v>37</v>
      </c>
      <c r="N440" s="167" t="s">
        <v>12</v>
      </c>
      <c r="O440" s="162">
        <v>46359</v>
      </c>
      <c r="P440" s="163">
        <v>35</v>
      </c>
      <c r="Q440" s="164" t="s">
        <v>15</v>
      </c>
      <c r="R440" s="2"/>
      <c r="S440" s="2"/>
      <c r="T440" s="2"/>
      <c r="U440" s="2"/>
      <c r="V440" s="2"/>
      <c r="W440" s="2"/>
      <c r="X440" s="6"/>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6"/>
      <c r="CM440" s="2"/>
      <c r="CN440" s="6"/>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6"/>
      <c r="EB440" s="6"/>
      <c r="EC440" s="2"/>
      <c r="ED440" s="2"/>
      <c r="EE440" s="6"/>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6"/>
      <c r="FI440" s="6"/>
      <c r="FJ440" s="6"/>
      <c r="FK440" s="6"/>
      <c r="FL440" s="6"/>
      <c r="FM440" s="6"/>
      <c r="FN440" s="6"/>
      <c r="FO440" s="6"/>
      <c r="FP440" s="2"/>
      <c r="FQ440" s="2"/>
      <c r="FR440" s="2"/>
      <c r="FS440" s="6"/>
      <c r="FT440" s="16"/>
      <c r="FU440" s="16"/>
      <c r="FV440" s="16"/>
      <c r="FW440" s="16"/>
      <c r="FX440" s="16"/>
      <c r="FY440" s="6"/>
      <c r="FZ440" s="16"/>
      <c r="GA440" s="16"/>
      <c r="GB440" s="16"/>
      <c r="GC440" s="16"/>
      <c r="GD440" s="16"/>
      <c r="GE440" s="16"/>
      <c r="GF440" s="6"/>
      <c r="GG440" s="16"/>
      <c r="GH440" s="16"/>
      <c r="GI440" s="16"/>
      <c r="GJ440" s="16"/>
      <c r="GK440" s="16"/>
      <c r="GL440" s="16"/>
      <c r="GM440" s="16"/>
      <c r="GN440" s="16"/>
      <c r="GO440" s="16"/>
      <c r="GP440" s="16"/>
      <c r="GQ440" s="16"/>
      <c r="GR440" s="16"/>
      <c r="GS440" s="6"/>
      <c r="GT440" s="16"/>
      <c r="GU440" s="16"/>
      <c r="GV440" s="16"/>
      <c r="GW440" s="16"/>
      <c r="GX440" s="16"/>
      <c r="GY440" s="16"/>
      <c r="GZ440" s="16"/>
      <c r="HA440" s="16"/>
      <c r="HB440" s="6"/>
      <c r="HC440" s="16"/>
      <c r="HD440" s="16"/>
      <c r="HE440" s="16"/>
      <c r="HF440" s="16"/>
      <c r="HG440" s="6"/>
      <c r="HH440" s="6"/>
      <c r="HI440" s="6"/>
      <c r="HJ440" s="6"/>
      <c r="HK440" s="6"/>
      <c r="HL440" s="6"/>
      <c r="HM440" s="2"/>
      <c r="HN440" s="2"/>
      <c r="HO440" s="6"/>
      <c r="HP440" s="6"/>
      <c r="HQ440" s="6"/>
      <c r="HR440" s="6"/>
      <c r="HS440" s="2"/>
      <c r="HT440" s="2"/>
      <c r="HU440" s="6"/>
      <c r="HV440" s="6"/>
      <c r="HW440" s="6"/>
      <c r="HX440" s="6"/>
      <c r="HY440" s="16"/>
      <c r="HZ440" s="6"/>
      <c r="IA440" s="6"/>
      <c r="IB440" s="6"/>
      <c r="IC440" s="17"/>
      <c r="ID440" s="6"/>
      <c r="IE440" s="6"/>
      <c r="IF440" s="17"/>
      <c r="IG440" s="6"/>
    </row>
    <row r="441" spans="1:241" x14ac:dyDescent="0.2">
      <c r="A441" s="159" t="s">
        <v>243</v>
      </c>
      <c r="B441" s="159" t="s">
        <v>422</v>
      </c>
      <c r="C441" s="160" t="s">
        <v>12</v>
      </c>
      <c r="D441" s="160" t="s">
        <v>12</v>
      </c>
      <c r="E441" s="160" t="s">
        <v>12</v>
      </c>
      <c r="F441" s="160" t="s">
        <v>12</v>
      </c>
      <c r="G441" s="160" t="s">
        <v>12</v>
      </c>
      <c r="H441" s="160" t="s">
        <v>12</v>
      </c>
      <c r="I441" s="160" t="s">
        <v>12</v>
      </c>
      <c r="J441" s="160" t="s">
        <v>12</v>
      </c>
      <c r="K441" s="160" t="s">
        <v>249</v>
      </c>
      <c r="L441" s="161">
        <v>1</v>
      </c>
      <c r="M441" s="160" t="s">
        <v>16</v>
      </c>
      <c r="N441" s="167" t="s">
        <v>12</v>
      </c>
      <c r="O441" s="162">
        <v>42548</v>
      </c>
      <c r="P441" s="163">
        <v>35</v>
      </c>
      <c r="Q441" s="164" t="s">
        <v>15</v>
      </c>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row>
    <row r="442" spans="1:241" x14ac:dyDescent="0.2">
      <c r="A442" s="159" t="s">
        <v>243</v>
      </c>
      <c r="B442" s="159" t="s">
        <v>422</v>
      </c>
      <c r="C442" s="160" t="s">
        <v>12</v>
      </c>
      <c r="D442" s="160" t="s">
        <v>12</v>
      </c>
      <c r="E442" s="160" t="s">
        <v>12</v>
      </c>
      <c r="F442" s="160" t="s">
        <v>12</v>
      </c>
      <c r="G442" s="160" t="s">
        <v>12</v>
      </c>
      <c r="H442" s="160" t="s">
        <v>12</v>
      </c>
      <c r="I442" s="160" t="s">
        <v>12</v>
      </c>
      <c r="J442" s="160" t="s">
        <v>12</v>
      </c>
      <c r="K442" s="160" t="s">
        <v>250</v>
      </c>
      <c r="L442" s="161">
        <v>1</v>
      </c>
      <c r="M442" s="160" t="s">
        <v>18</v>
      </c>
      <c r="N442" s="167" t="s">
        <v>12</v>
      </c>
      <c r="O442" s="162">
        <v>52284</v>
      </c>
      <c r="P442" s="163">
        <v>35</v>
      </c>
      <c r="Q442" s="164" t="s">
        <v>15</v>
      </c>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row>
    <row r="443" spans="1:241" x14ac:dyDescent="0.2">
      <c r="A443" s="159" t="s">
        <v>243</v>
      </c>
      <c r="B443" s="159" t="s">
        <v>422</v>
      </c>
      <c r="C443" s="160" t="s">
        <v>12</v>
      </c>
      <c r="D443" s="160" t="s">
        <v>12</v>
      </c>
      <c r="E443" s="160" t="s">
        <v>12</v>
      </c>
      <c r="F443" s="160" t="s">
        <v>12</v>
      </c>
      <c r="G443" s="160" t="s">
        <v>12</v>
      </c>
      <c r="H443" s="160" t="s">
        <v>12</v>
      </c>
      <c r="I443" s="160" t="s">
        <v>12</v>
      </c>
      <c r="J443" s="160" t="s">
        <v>12</v>
      </c>
      <c r="K443" s="160" t="s">
        <v>251</v>
      </c>
      <c r="L443" s="161">
        <v>1</v>
      </c>
      <c r="M443" s="160" t="s">
        <v>34</v>
      </c>
      <c r="N443" s="167" t="s">
        <v>12</v>
      </c>
      <c r="O443" s="162">
        <v>42548</v>
      </c>
      <c r="P443" s="163">
        <v>35</v>
      </c>
      <c r="Q443" s="164" t="s">
        <v>15</v>
      </c>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row>
    <row r="444" spans="1:241" x14ac:dyDescent="0.2">
      <c r="A444" s="159" t="s">
        <v>243</v>
      </c>
      <c r="B444" s="159" t="s">
        <v>422</v>
      </c>
      <c r="C444" s="160" t="s">
        <v>12</v>
      </c>
      <c r="D444" s="160" t="s">
        <v>12</v>
      </c>
      <c r="E444" s="160" t="s">
        <v>12</v>
      </c>
      <c r="F444" s="160" t="s">
        <v>12</v>
      </c>
      <c r="G444" s="160" t="s">
        <v>12</v>
      </c>
      <c r="H444" s="160" t="s">
        <v>12</v>
      </c>
      <c r="I444" s="160" t="s">
        <v>12</v>
      </c>
      <c r="J444" s="160" t="s">
        <v>12</v>
      </c>
      <c r="K444" s="160" t="s">
        <v>89</v>
      </c>
      <c r="L444" s="161">
        <v>1</v>
      </c>
      <c r="M444" s="160" t="s">
        <v>20</v>
      </c>
      <c r="N444" s="167" t="s">
        <v>12</v>
      </c>
      <c r="O444" s="162">
        <v>43215</v>
      </c>
      <c r="P444" s="163">
        <v>35</v>
      </c>
      <c r="Q444" s="164" t="s">
        <v>22</v>
      </c>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row>
    <row r="445" spans="1:241" x14ac:dyDescent="0.2">
      <c r="A445" s="159" t="s">
        <v>243</v>
      </c>
      <c r="B445" s="159" t="s">
        <v>422</v>
      </c>
      <c r="C445" s="160" t="s">
        <v>12</v>
      </c>
      <c r="D445" s="160" t="s">
        <v>12</v>
      </c>
      <c r="E445" s="160" t="s">
        <v>12</v>
      </c>
      <c r="F445" s="160" t="s">
        <v>12</v>
      </c>
      <c r="G445" s="160" t="s">
        <v>12</v>
      </c>
      <c r="H445" s="160" t="s">
        <v>12</v>
      </c>
      <c r="I445" s="160" t="s">
        <v>12</v>
      </c>
      <c r="J445" s="160" t="s">
        <v>12</v>
      </c>
      <c r="K445" s="160" t="s">
        <v>28</v>
      </c>
      <c r="L445" s="161">
        <v>1</v>
      </c>
      <c r="M445" s="160" t="s">
        <v>28</v>
      </c>
      <c r="N445" s="167" t="s">
        <v>12</v>
      </c>
      <c r="O445" s="162">
        <v>42207</v>
      </c>
      <c r="P445" s="163">
        <v>35</v>
      </c>
      <c r="Q445" s="164" t="s">
        <v>22</v>
      </c>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row>
    <row r="446" spans="1:241" x14ac:dyDescent="0.2">
      <c r="A446" s="159" t="s">
        <v>243</v>
      </c>
      <c r="B446" s="159" t="s">
        <v>422</v>
      </c>
      <c r="C446" s="160" t="s">
        <v>12</v>
      </c>
      <c r="D446" s="160" t="s">
        <v>12</v>
      </c>
      <c r="E446" s="160" t="s">
        <v>12</v>
      </c>
      <c r="F446" s="160" t="s">
        <v>12</v>
      </c>
      <c r="G446" s="160" t="s">
        <v>12</v>
      </c>
      <c r="H446" s="160" t="s">
        <v>12</v>
      </c>
      <c r="I446" s="160" t="s">
        <v>12</v>
      </c>
      <c r="J446" s="160" t="s">
        <v>12</v>
      </c>
      <c r="K446" s="160" t="s">
        <v>28</v>
      </c>
      <c r="L446" s="161">
        <v>1</v>
      </c>
      <c r="M446" s="160" t="s">
        <v>28</v>
      </c>
      <c r="N446" s="167" t="s">
        <v>12</v>
      </c>
      <c r="O446" s="162">
        <v>37322</v>
      </c>
      <c r="P446" s="163">
        <v>35</v>
      </c>
      <c r="Q446" s="164" t="s">
        <v>22</v>
      </c>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row>
    <row r="447" spans="1:241" x14ac:dyDescent="0.2">
      <c r="A447" s="159" t="s">
        <v>243</v>
      </c>
      <c r="B447" s="159" t="s">
        <v>422</v>
      </c>
      <c r="C447" s="160" t="s">
        <v>12</v>
      </c>
      <c r="D447" s="160" t="s">
        <v>12</v>
      </c>
      <c r="E447" s="160" t="s">
        <v>12</v>
      </c>
      <c r="F447" s="160" t="s">
        <v>12</v>
      </c>
      <c r="G447" s="160" t="s">
        <v>12</v>
      </c>
      <c r="H447" s="160" t="s">
        <v>12</v>
      </c>
      <c r="I447" s="160" t="s">
        <v>12</v>
      </c>
      <c r="J447" s="160" t="s">
        <v>12</v>
      </c>
      <c r="K447" s="160" t="s">
        <v>28</v>
      </c>
      <c r="L447" s="161">
        <v>1</v>
      </c>
      <c r="M447" s="160" t="s">
        <v>28</v>
      </c>
      <c r="N447" s="170">
        <v>18.14</v>
      </c>
      <c r="O447" s="162" t="s">
        <v>12</v>
      </c>
      <c r="P447" s="163">
        <v>19</v>
      </c>
      <c r="Q447" s="164" t="s">
        <v>22</v>
      </c>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row>
    <row r="448" spans="1:241" x14ac:dyDescent="0.2">
      <c r="A448" s="159" t="s">
        <v>243</v>
      </c>
      <c r="B448" s="159" t="s">
        <v>422</v>
      </c>
      <c r="C448" s="160" t="s">
        <v>12</v>
      </c>
      <c r="D448" s="160" t="s">
        <v>12</v>
      </c>
      <c r="E448" s="160" t="s">
        <v>12</v>
      </c>
      <c r="F448" s="160" t="s">
        <v>12</v>
      </c>
      <c r="G448" s="160" t="s">
        <v>12</v>
      </c>
      <c r="H448" s="160" t="s">
        <v>12</v>
      </c>
      <c r="I448" s="160" t="s">
        <v>12</v>
      </c>
      <c r="J448" s="160" t="s">
        <v>12</v>
      </c>
      <c r="K448" s="160" t="s">
        <v>252</v>
      </c>
      <c r="L448" s="161">
        <v>1</v>
      </c>
      <c r="M448" s="160" t="s">
        <v>44</v>
      </c>
      <c r="N448" s="170" t="s">
        <v>12</v>
      </c>
      <c r="O448" s="162">
        <v>35661</v>
      </c>
      <c r="P448" s="163">
        <v>35</v>
      </c>
      <c r="Q448" s="164" t="s">
        <v>22</v>
      </c>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row>
    <row r="449" spans="1:241" x14ac:dyDescent="0.2">
      <c r="A449" s="159" t="s">
        <v>243</v>
      </c>
      <c r="B449" s="159" t="s">
        <v>422</v>
      </c>
      <c r="C449" s="160" t="s">
        <v>12</v>
      </c>
      <c r="D449" s="160" t="s">
        <v>12</v>
      </c>
      <c r="E449" s="160" t="s">
        <v>12</v>
      </c>
      <c r="F449" s="160" t="s">
        <v>12</v>
      </c>
      <c r="G449" s="160" t="s">
        <v>12</v>
      </c>
      <c r="H449" s="160" t="s">
        <v>12</v>
      </c>
      <c r="I449" s="160" t="s">
        <v>12</v>
      </c>
      <c r="J449" s="160" t="s">
        <v>12</v>
      </c>
      <c r="K449" s="160" t="s">
        <v>220</v>
      </c>
      <c r="L449" s="161">
        <v>1</v>
      </c>
      <c r="M449" s="160" t="s">
        <v>44</v>
      </c>
      <c r="N449" s="170">
        <v>20.059999999999999</v>
      </c>
      <c r="O449" s="162" t="s">
        <v>12</v>
      </c>
      <c r="P449" s="163">
        <v>26</v>
      </c>
      <c r="Q449" s="164" t="s">
        <v>22</v>
      </c>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row>
    <row r="450" spans="1:241" x14ac:dyDescent="0.2">
      <c r="A450" s="159" t="s">
        <v>243</v>
      </c>
      <c r="B450" s="159" t="s">
        <v>422</v>
      </c>
      <c r="C450" s="160" t="s">
        <v>12</v>
      </c>
      <c r="D450" s="160" t="s">
        <v>12</v>
      </c>
      <c r="E450" s="160" t="s">
        <v>12</v>
      </c>
      <c r="F450" s="160" t="s">
        <v>12</v>
      </c>
      <c r="G450" s="160" t="s">
        <v>12</v>
      </c>
      <c r="H450" s="160" t="s">
        <v>12</v>
      </c>
      <c r="I450" s="160" t="s">
        <v>12</v>
      </c>
      <c r="J450" s="160" t="s">
        <v>12</v>
      </c>
      <c r="K450" s="160" t="s">
        <v>62</v>
      </c>
      <c r="L450" s="161">
        <v>2</v>
      </c>
      <c r="M450" s="160" t="s">
        <v>44</v>
      </c>
      <c r="N450" s="170">
        <v>12.29</v>
      </c>
      <c r="O450" s="162" t="s">
        <v>12</v>
      </c>
      <c r="P450" s="163">
        <v>19</v>
      </c>
      <c r="Q450" s="164" t="s">
        <v>22</v>
      </c>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row>
    <row r="451" spans="1:241" x14ac:dyDescent="0.2">
      <c r="A451" s="159" t="s">
        <v>243</v>
      </c>
      <c r="B451" s="159" t="s">
        <v>422</v>
      </c>
      <c r="C451" s="160" t="s">
        <v>12</v>
      </c>
      <c r="D451" s="160" t="s">
        <v>12</v>
      </c>
      <c r="E451" s="160" t="s">
        <v>12</v>
      </c>
      <c r="F451" s="160" t="s">
        <v>12</v>
      </c>
      <c r="G451" s="160" t="s">
        <v>12</v>
      </c>
      <c r="H451" s="160" t="s">
        <v>12</v>
      </c>
      <c r="I451" s="160" t="s">
        <v>12</v>
      </c>
      <c r="J451" s="160" t="s">
        <v>12</v>
      </c>
      <c r="K451" s="160" t="s">
        <v>253</v>
      </c>
      <c r="L451" s="161">
        <v>1</v>
      </c>
      <c r="M451" s="160" t="s">
        <v>23</v>
      </c>
      <c r="N451" s="170">
        <v>21.95</v>
      </c>
      <c r="O451" s="162" t="s">
        <v>12</v>
      </c>
      <c r="P451" s="163">
        <v>28</v>
      </c>
      <c r="Q451" s="164" t="s">
        <v>22</v>
      </c>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row>
    <row r="452" spans="1:241" x14ac:dyDescent="0.2">
      <c r="A452" s="159" t="s">
        <v>243</v>
      </c>
      <c r="B452" s="159" t="s">
        <v>422</v>
      </c>
      <c r="C452" s="160" t="s">
        <v>12</v>
      </c>
      <c r="D452" s="160" t="s">
        <v>12</v>
      </c>
      <c r="E452" s="160" t="s">
        <v>12</v>
      </c>
      <c r="F452" s="160" t="s">
        <v>12</v>
      </c>
      <c r="G452" s="160" t="s">
        <v>12</v>
      </c>
      <c r="H452" s="160" t="s">
        <v>12</v>
      </c>
      <c r="I452" s="160" t="s">
        <v>12</v>
      </c>
      <c r="J452" s="160" t="s">
        <v>12</v>
      </c>
      <c r="K452" s="160" t="s">
        <v>254</v>
      </c>
      <c r="L452" s="161">
        <v>1</v>
      </c>
      <c r="M452" s="160" t="s">
        <v>23</v>
      </c>
      <c r="N452" s="170">
        <v>19.59</v>
      </c>
      <c r="O452" s="162" t="s">
        <v>12</v>
      </c>
      <c r="P452" s="163">
        <v>20</v>
      </c>
      <c r="Q452" s="164" t="s">
        <v>22</v>
      </c>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row>
    <row r="453" spans="1:241" x14ac:dyDescent="0.2">
      <c r="A453" s="172" t="s">
        <v>397</v>
      </c>
      <c r="B453" s="172" t="s">
        <v>422</v>
      </c>
      <c r="C453" s="173">
        <v>43</v>
      </c>
      <c r="D453" s="173">
        <v>1.08</v>
      </c>
      <c r="E453" s="173">
        <v>43</v>
      </c>
      <c r="F453" s="173">
        <v>1.08</v>
      </c>
      <c r="G453" s="173">
        <v>13</v>
      </c>
      <c r="H453" s="173">
        <v>0.33</v>
      </c>
      <c r="I453" s="173">
        <v>56</v>
      </c>
      <c r="J453" s="173">
        <f>I453/40</f>
        <v>1.4</v>
      </c>
      <c r="K453" s="174"/>
      <c r="L453" s="175">
        <v>4</v>
      </c>
      <c r="M453" s="174"/>
      <c r="N453" s="176">
        <v>14.375</v>
      </c>
      <c r="O453" s="179" t="s">
        <v>12</v>
      </c>
      <c r="P453" s="173">
        <v>14</v>
      </c>
      <c r="Q453" s="178">
        <v>3</v>
      </c>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row>
    <row r="454" spans="1:241" x14ac:dyDescent="0.2">
      <c r="A454" s="159" t="s">
        <v>397</v>
      </c>
      <c r="B454" s="159" t="s">
        <v>422</v>
      </c>
      <c r="C454" s="160" t="s">
        <v>12</v>
      </c>
      <c r="D454" s="160" t="s">
        <v>12</v>
      </c>
      <c r="E454" s="160" t="s">
        <v>12</v>
      </c>
      <c r="F454" s="160" t="s">
        <v>12</v>
      </c>
      <c r="G454" s="160" t="s">
        <v>12</v>
      </c>
      <c r="H454" s="160" t="s">
        <v>12</v>
      </c>
      <c r="I454" s="160" t="s">
        <v>12</v>
      </c>
      <c r="J454" s="160" t="s">
        <v>12</v>
      </c>
      <c r="K454" s="160" t="s">
        <v>13</v>
      </c>
      <c r="L454" s="161">
        <v>1</v>
      </c>
      <c r="M454" s="160" t="s">
        <v>13</v>
      </c>
      <c r="N454" s="170">
        <v>21.5</v>
      </c>
      <c r="O454" s="162" t="s">
        <v>12</v>
      </c>
      <c r="P454" s="163">
        <v>25</v>
      </c>
      <c r="Q454" s="164" t="s">
        <v>15</v>
      </c>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row>
    <row r="455" spans="1:241" x14ac:dyDescent="0.2">
      <c r="A455" s="159" t="s">
        <v>397</v>
      </c>
      <c r="B455" s="159" t="s">
        <v>422</v>
      </c>
      <c r="C455" s="160" t="s">
        <v>12</v>
      </c>
      <c r="D455" s="160" t="s">
        <v>12</v>
      </c>
      <c r="E455" s="160" t="s">
        <v>12</v>
      </c>
      <c r="F455" s="160" t="s">
        <v>12</v>
      </c>
      <c r="G455" s="160" t="s">
        <v>12</v>
      </c>
      <c r="H455" s="160" t="s">
        <v>12</v>
      </c>
      <c r="I455" s="160" t="s">
        <v>12</v>
      </c>
      <c r="J455" s="160" t="s">
        <v>12</v>
      </c>
      <c r="K455" s="160" t="s">
        <v>21</v>
      </c>
      <c r="L455" s="161">
        <v>1</v>
      </c>
      <c r="M455" s="160" t="s">
        <v>28</v>
      </c>
      <c r="N455" s="170">
        <v>12</v>
      </c>
      <c r="O455" s="162" t="s">
        <v>12</v>
      </c>
      <c r="P455" s="163">
        <v>13</v>
      </c>
      <c r="Q455" s="164" t="s">
        <v>15</v>
      </c>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row>
    <row r="456" spans="1:241" x14ac:dyDescent="0.2">
      <c r="A456" s="159" t="s">
        <v>397</v>
      </c>
      <c r="B456" s="159" t="s">
        <v>422</v>
      </c>
      <c r="C456" s="160" t="s">
        <v>12</v>
      </c>
      <c r="D456" s="160" t="s">
        <v>12</v>
      </c>
      <c r="E456" s="160" t="s">
        <v>12</v>
      </c>
      <c r="F456" s="160" t="s">
        <v>12</v>
      </c>
      <c r="G456" s="160" t="s">
        <v>12</v>
      </c>
      <c r="H456" s="160" t="s">
        <v>12</v>
      </c>
      <c r="I456" s="160" t="s">
        <v>12</v>
      </c>
      <c r="J456" s="160" t="s">
        <v>12</v>
      </c>
      <c r="K456" s="160" t="s">
        <v>21</v>
      </c>
      <c r="L456" s="161">
        <v>1</v>
      </c>
      <c r="M456" s="160" t="s">
        <v>28</v>
      </c>
      <c r="N456" s="170">
        <v>12</v>
      </c>
      <c r="O456" s="162" t="s">
        <v>12</v>
      </c>
      <c r="P456" s="163">
        <v>5</v>
      </c>
      <c r="Q456" s="164" t="s">
        <v>15</v>
      </c>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row>
    <row r="457" spans="1:241" x14ac:dyDescent="0.2">
      <c r="A457" s="159" t="s">
        <v>397</v>
      </c>
      <c r="B457" s="159" t="s">
        <v>422</v>
      </c>
      <c r="C457" s="160" t="s">
        <v>12</v>
      </c>
      <c r="D457" s="160" t="s">
        <v>12</v>
      </c>
      <c r="E457" s="160" t="s">
        <v>12</v>
      </c>
      <c r="F457" s="160" t="s">
        <v>12</v>
      </c>
      <c r="G457" s="160" t="s">
        <v>12</v>
      </c>
      <c r="H457" s="160" t="s">
        <v>12</v>
      </c>
      <c r="I457" s="160" t="s">
        <v>12</v>
      </c>
      <c r="J457" s="160" t="s">
        <v>12</v>
      </c>
      <c r="K457" s="160" t="s">
        <v>21</v>
      </c>
      <c r="L457" s="161">
        <v>1</v>
      </c>
      <c r="M457" s="160" t="s">
        <v>28</v>
      </c>
      <c r="N457" s="170">
        <v>12</v>
      </c>
      <c r="O457" s="162" t="s">
        <v>12</v>
      </c>
      <c r="P457" s="163">
        <v>13</v>
      </c>
      <c r="Q457" s="164" t="s">
        <v>22</v>
      </c>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row>
    <row r="458" spans="1:241" x14ac:dyDescent="0.2">
      <c r="A458" s="172" t="s">
        <v>221</v>
      </c>
      <c r="B458" s="172" t="s">
        <v>439</v>
      </c>
      <c r="C458" s="173">
        <v>212</v>
      </c>
      <c r="D458" s="173">
        <v>5.3</v>
      </c>
      <c r="E458" s="173">
        <v>282</v>
      </c>
      <c r="F458" s="173">
        <v>7.05</v>
      </c>
      <c r="G458" s="173">
        <v>363.5</v>
      </c>
      <c r="H458" s="173">
        <v>9.09</v>
      </c>
      <c r="I458" s="173">
        <v>645.5</v>
      </c>
      <c r="J458" s="173">
        <v>16.14</v>
      </c>
      <c r="K458" s="174"/>
      <c r="L458" s="175">
        <v>28</v>
      </c>
      <c r="M458" s="174"/>
      <c r="N458" s="176">
        <v>12.729380000000001</v>
      </c>
      <c r="O458" s="177">
        <v>49863.625</v>
      </c>
      <c r="P458" s="173">
        <v>22.9375</v>
      </c>
      <c r="Q458" s="178">
        <v>7</v>
      </c>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row>
    <row r="459" spans="1:241" x14ac:dyDescent="0.2">
      <c r="A459" s="159" t="s">
        <v>221</v>
      </c>
      <c r="B459" s="159" t="s">
        <v>439</v>
      </c>
      <c r="C459" s="160" t="s">
        <v>12</v>
      </c>
      <c r="D459" s="160" t="s">
        <v>12</v>
      </c>
      <c r="E459" s="160" t="s">
        <v>12</v>
      </c>
      <c r="F459" s="160" t="s">
        <v>12</v>
      </c>
      <c r="G459" s="160" t="s">
        <v>12</v>
      </c>
      <c r="H459" s="160" t="s">
        <v>12</v>
      </c>
      <c r="I459" s="160" t="s">
        <v>12</v>
      </c>
      <c r="J459" s="160" t="s">
        <v>12</v>
      </c>
      <c r="K459" s="160" t="s">
        <v>13</v>
      </c>
      <c r="L459" s="161">
        <v>1</v>
      </c>
      <c r="M459" s="160" t="s">
        <v>13</v>
      </c>
      <c r="N459" s="167" t="s">
        <v>12</v>
      </c>
      <c r="O459" s="162">
        <v>63477</v>
      </c>
      <c r="P459" s="163">
        <v>35</v>
      </c>
      <c r="Q459" s="164" t="s">
        <v>15</v>
      </c>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row>
    <row r="460" spans="1:241" x14ac:dyDescent="0.2">
      <c r="A460" s="159" t="s">
        <v>221</v>
      </c>
      <c r="B460" s="159" t="s">
        <v>439</v>
      </c>
      <c r="C460" s="160" t="s">
        <v>12</v>
      </c>
      <c r="D460" s="160" t="s">
        <v>12</v>
      </c>
      <c r="E460" s="160" t="s">
        <v>12</v>
      </c>
      <c r="F460" s="160" t="s">
        <v>12</v>
      </c>
      <c r="G460" s="160" t="s">
        <v>12</v>
      </c>
      <c r="H460" s="160" t="s">
        <v>12</v>
      </c>
      <c r="I460" s="160" t="s">
        <v>12</v>
      </c>
      <c r="J460" s="160" t="s">
        <v>12</v>
      </c>
      <c r="K460" s="160" t="s">
        <v>222</v>
      </c>
      <c r="L460" s="161">
        <v>1</v>
      </c>
      <c r="M460" s="160" t="s">
        <v>51</v>
      </c>
      <c r="N460" s="167" t="s">
        <v>12</v>
      </c>
      <c r="O460" s="162">
        <v>43888</v>
      </c>
      <c r="P460" s="163">
        <v>35</v>
      </c>
      <c r="Q460" s="164" t="s">
        <v>22</v>
      </c>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row>
    <row r="461" spans="1:241" x14ac:dyDescent="0.2">
      <c r="A461" s="159" t="s">
        <v>221</v>
      </c>
      <c r="B461" s="159" t="s">
        <v>439</v>
      </c>
      <c r="C461" s="160" t="s">
        <v>12</v>
      </c>
      <c r="D461" s="160" t="s">
        <v>12</v>
      </c>
      <c r="E461" s="160" t="s">
        <v>12</v>
      </c>
      <c r="F461" s="160" t="s">
        <v>12</v>
      </c>
      <c r="G461" s="160" t="s">
        <v>12</v>
      </c>
      <c r="H461" s="160" t="s">
        <v>12</v>
      </c>
      <c r="I461" s="160" t="s">
        <v>12</v>
      </c>
      <c r="J461" s="160" t="s">
        <v>12</v>
      </c>
      <c r="K461" s="160" t="s">
        <v>166</v>
      </c>
      <c r="L461" s="161">
        <v>1</v>
      </c>
      <c r="M461" s="160" t="s">
        <v>37</v>
      </c>
      <c r="N461" s="167" t="s">
        <v>12</v>
      </c>
      <c r="O461" s="162">
        <v>46350</v>
      </c>
      <c r="P461" s="163">
        <v>35</v>
      </c>
      <c r="Q461" s="164" t="s">
        <v>15</v>
      </c>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row>
    <row r="462" spans="1:241" x14ac:dyDescent="0.2">
      <c r="A462" s="159" t="s">
        <v>221</v>
      </c>
      <c r="B462" s="159" t="s">
        <v>439</v>
      </c>
      <c r="C462" s="160" t="s">
        <v>12</v>
      </c>
      <c r="D462" s="160" t="s">
        <v>12</v>
      </c>
      <c r="E462" s="160" t="s">
        <v>12</v>
      </c>
      <c r="F462" s="160" t="s">
        <v>12</v>
      </c>
      <c r="G462" s="160" t="s">
        <v>12</v>
      </c>
      <c r="H462" s="160" t="s">
        <v>12</v>
      </c>
      <c r="I462" s="160" t="s">
        <v>12</v>
      </c>
      <c r="J462" s="160" t="s">
        <v>12</v>
      </c>
      <c r="K462" s="160" t="s">
        <v>223</v>
      </c>
      <c r="L462" s="161">
        <v>1</v>
      </c>
      <c r="M462" s="160" t="s">
        <v>37</v>
      </c>
      <c r="N462" s="167" t="s">
        <v>12</v>
      </c>
      <c r="O462" s="162">
        <v>54504</v>
      </c>
      <c r="P462" s="163">
        <v>35</v>
      </c>
      <c r="Q462" s="164" t="s">
        <v>15</v>
      </c>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row>
    <row r="463" spans="1:241" x14ac:dyDescent="0.2">
      <c r="A463" s="159" t="s">
        <v>221</v>
      </c>
      <c r="B463" s="159" t="s">
        <v>439</v>
      </c>
      <c r="C463" s="160" t="s">
        <v>12</v>
      </c>
      <c r="D463" s="160" t="s">
        <v>12</v>
      </c>
      <c r="E463" s="160" t="s">
        <v>12</v>
      </c>
      <c r="F463" s="160" t="s">
        <v>12</v>
      </c>
      <c r="G463" s="160" t="s">
        <v>12</v>
      </c>
      <c r="H463" s="160" t="s">
        <v>12</v>
      </c>
      <c r="I463" s="160" t="s">
        <v>12</v>
      </c>
      <c r="J463" s="160" t="s">
        <v>12</v>
      </c>
      <c r="K463" s="160" t="s">
        <v>224</v>
      </c>
      <c r="L463" s="161">
        <v>1</v>
      </c>
      <c r="M463" s="160" t="s">
        <v>37</v>
      </c>
      <c r="N463" s="167" t="s">
        <v>12</v>
      </c>
      <c r="O463" s="162">
        <v>43655</v>
      </c>
      <c r="P463" s="163">
        <v>35</v>
      </c>
      <c r="Q463" s="164" t="s">
        <v>22</v>
      </c>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row>
    <row r="464" spans="1:241" s="11" customFormat="1" x14ac:dyDescent="0.2">
      <c r="A464" s="159" t="s">
        <v>221</v>
      </c>
      <c r="B464" s="159" t="s">
        <v>439</v>
      </c>
      <c r="C464" s="160" t="s">
        <v>12</v>
      </c>
      <c r="D464" s="160" t="s">
        <v>12</v>
      </c>
      <c r="E464" s="160" t="s">
        <v>12</v>
      </c>
      <c r="F464" s="160" t="s">
        <v>12</v>
      </c>
      <c r="G464" s="160" t="s">
        <v>12</v>
      </c>
      <c r="H464" s="160" t="s">
        <v>12</v>
      </c>
      <c r="I464" s="160" t="s">
        <v>12</v>
      </c>
      <c r="J464" s="160" t="s">
        <v>12</v>
      </c>
      <c r="K464" s="160" t="s">
        <v>89</v>
      </c>
      <c r="L464" s="161">
        <v>1</v>
      </c>
      <c r="M464" s="160" t="s">
        <v>37</v>
      </c>
      <c r="N464" s="170">
        <v>12</v>
      </c>
      <c r="O464" s="162" t="s">
        <v>12</v>
      </c>
      <c r="P464" s="163">
        <v>19</v>
      </c>
      <c r="Q464" s="164" t="s">
        <v>22</v>
      </c>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row>
    <row r="465" spans="1:241" x14ac:dyDescent="0.2">
      <c r="A465" s="159" t="s">
        <v>221</v>
      </c>
      <c r="B465" s="159" t="s">
        <v>439</v>
      </c>
      <c r="C465" s="160" t="s">
        <v>12</v>
      </c>
      <c r="D465" s="160" t="s">
        <v>12</v>
      </c>
      <c r="E465" s="160" t="s">
        <v>12</v>
      </c>
      <c r="F465" s="160" t="s">
        <v>12</v>
      </c>
      <c r="G465" s="160" t="s">
        <v>12</v>
      </c>
      <c r="H465" s="160" t="s">
        <v>12</v>
      </c>
      <c r="I465" s="160" t="s">
        <v>12</v>
      </c>
      <c r="J465" s="160" t="s">
        <v>12</v>
      </c>
      <c r="K465" s="160" t="s">
        <v>225</v>
      </c>
      <c r="L465" s="161">
        <v>1</v>
      </c>
      <c r="M465" s="160" t="s">
        <v>37</v>
      </c>
      <c r="N465" s="170" t="s">
        <v>12</v>
      </c>
      <c r="O465" s="162">
        <v>37917</v>
      </c>
      <c r="P465" s="163">
        <v>35</v>
      </c>
      <c r="Q465" s="164" t="s">
        <v>22</v>
      </c>
      <c r="R465" s="2"/>
      <c r="S465" s="2"/>
      <c r="T465" s="2"/>
      <c r="U465" s="2"/>
      <c r="V465" s="2"/>
      <c r="W465" s="2"/>
      <c r="X465" s="6"/>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6"/>
      <c r="CM465" s="2"/>
      <c r="CN465" s="6"/>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6"/>
      <c r="EB465" s="6"/>
      <c r="EC465" s="2"/>
      <c r="ED465" s="2"/>
      <c r="EE465" s="6"/>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6"/>
      <c r="FI465" s="6"/>
      <c r="FJ465" s="6"/>
      <c r="FK465" s="6"/>
      <c r="FL465" s="6"/>
      <c r="FM465" s="6"/>
      <c r="FN465" s="6"/>
      <c r="FO465" s="6"/>
      <c r="FP465" s="2"/>
      <c r="FQ465" s="2"/>
      <c r="FR465" s="2"/>
      <c r="FS465" s="2"/>
      <c r="FT465" s="16"/>
      <c r="FU465" s="16"/>
      <c r="FV465" s="16"/>
      <c r="FW465" s="16"/>
      <c r="FX465" s="16"/>
      <c r="FY465" s="6"/>
      <c r="FZ465" s="16"/>
      <c r="GA465" s="16"/>
      <c r="GB465" s="16"/>
      <c r="GC465" s="16"/>
      <c r="GD465" s="16"/>
      <c r="GE465" s="16"/>
      <c r="GF465" s="6"/>
      <c r="GG465" s="16"/>
      <c r="GH465" s="16"/>
      <c r="GI465" s="16"/>
      <c r="GJ465" s="16"/>
      <c r="GK465" s="16"/>
      <c r="GL465" s="16"/>
      <c r="GM465" s="16"/>
      <c r="GN465" s="16"/>
      <c r="GO465" s="16"/>
      <c r="GP465" s="16"/>
      <c r="GQ465" s="16"/>
      <c r="GR465" s="16"/>
      <c r="GS465" s="6"/>
      <c r="GT465" s="16"/>
      <c r="GU465" s="16"/>
      <c r="GV465" s="16"/>
      <c r="GW465" s="16"/>
      <c r="GX465" s="16"/>
      <c r="GY465" s="16"/>
      <c r="GZ465" s="16"/>
      <c r="HA465" s="16"/>
      <c r="HB465" s="6"/>
      <c r="HC465" s="16"/>
      <c r="HD465" s="16"/>
      <c r="HE465" s="16"/>
      <c r="HF465" s="16"/>
      <c r="HG465" s="6"/>
      <c r="HH465" s="6"/>
      <c r="HI465" s="6"/>
      <c r="HJ465" s="6"/>
      <c r="HK465" s="6"/>
      <c r="HL465" s="6"/>
      <c r="HM465" s="2"/>
      <c r="HN465" s="2"/>
      <c r="HO465" s="6"/>
      <c r="HP465" s="6"/>
      <c r="HQ465" s="6"/>
      <c r="HR465" s="6"/>
      <c r="HS465" s="2"/>
      <c r="HT465" s="2"/>
      <c r="HU465" s="6"/>
      <c r="HV465" s="6"/>
      <c r="HW465" s="6"/>
      <c r="HX465" s="6"/>
      <c r="HY465" s="6"/>
      <c r="HZ465" s="6"/>
      <c r="IA465" s="6"/>
      <c r="IB465" s="6"/>
      <c r="IC465" s="17"/>
      <c r="ID465" s="6"/>
      <c r="IE465" s="6"/>
      <c r="IF465" s="17"/>
      <c r="IG465" s="6"/>
    </row>
    <row r="466" spans="1:241" x14ac:dyDescent="0.2">
      <c r="A466" s="159" t="s">
        <v>221</v>
      </c>
      <c r="B466" s="159" t="s">
        <v>439</v>
      </c>
      <c r="C466" s="160" t="s">
        <v>12</v>
      </c>
      <c r="D466" s="160" t="s">
        <v>12</v>
      </c>
      <c r="E466" s="160" t="s">
        <v>12</v>
      </c>
      <c r="F466" s="160" t="s">
        <v>12</v>
      </c>
      <c r="G466" s="160" t="s">
        <v>12</v>
      </c>
      <c r="H466" s="160" t="s">
        <v>12</v>
      </c>
      <c r="I466" s="160" t="s">
        <v>12</v>
      </c>
      <c r="J466" s="160" t="s">
        <v>12</v>
      </c>
      <c r="K466" s="160" t="s">
        <v>226</v>
      </c>
      <c r="L466" s="161">
        <v>1</v>
      </c>
      <c r="M466" s="160" t="s">
        <v>37</v>
      </c>
      <c r="N466" s="170" t="s">
        <v>12</v>
      </c>
      <c r="O466" s="162">
        <v>58600</v>
      </c>
      <c r="P466" s="163">
        <v>35</v>
      </c>
      <c r="Q466" s="164" t="s">
        <v>15</v>
      </c>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row>
    <row r="467" spans="1:241" x14ac:dyDescent="0.2">
      <c r="A467" s="159" t="s">
        <v>221</v>
      </c>
      <c r="B467" s="159" t="s">
        <v>439</v>
      </c>
      <c r="C467" s="160" t="s">
        <v>12</v>
      </c>
      <c r="D467" s="160" t="s">
        <v>12</v>
      </c>
      <c r="E467" s="160" t="s">
        <v>12</v>
      </c>
      <c r="F467" s="160" t="s">
        <v>12</v>
      </c>
      <c r="G467" s="160" t="s">
        <v>12</v>
      </c>
      <c r="H467" s="160" t="s">
        <v>12</v>
      </c>
      <c r="I467" s="160" t="s">
        <v>12</v>
      </c>
      <c r="J467" s="160" t="s">
        <v>12</v>
      </c>
      <c r="K467" s="160" t="s">
        <v>114</v>
      </c>
      <c r="L467" s="161">
        <v>1</v>
      </c>
      <c r="M467" s="160" t="s">
        <v>16</v>
      </c>
      <c r="N467" s="170">
        <v>15.9</v>
      </c>
      <c r="O467" s="162" t="s">
        <v>12</v>
      </c>
      <c r="P467" s="163">
        <v>19</v>
      </c>
      <c r="Q467" s="164" t="s">
        <v>15</v>
      </c>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row>
    <row r="468" spans="1:241" x14ac:dyDescent="0.2">
      <c r="A468" s="159" t="s">
        <v>221</v>
      </c>
      <c r="B468" s="159" t="s">
        <v>439</v>
      </c>
      <c r="C468" s="160" t="s">
        <v>12</v>
      </c>
      <c r="D468" s="160" t="s">
        <v>12</v>
      </c>
      <c r="E468" s="160" t="s">
        <v>12</v>
      </c>
      <c r="F468" s="160" t="s">
        <v>12</v>
      </c>
      <c r="G468" s="160" t="s">
        <v>12</v>
      </c>
      <c r="H468" s="160" t="s">
        <v>12</v>
      </c>
      <c r="I468" s="160" t="s">
        <v>12</v>
      </c>
      <c r="J468" s="160" t="s">
        <v>12</v>
      </c>
      <c r="K468" s="160" t="s">
        <v>227</v>
      </c>
      <c r="L468" s="161">
        <v>1</v>
      </c>
      <c r="M468" s="160" t="s">
        <v>18</v>
      </c>
      <c r="N468" s="170" t="s">
        <v>12</v>
      </c>
      <c r="O468" s="162">
        <v>50518</v>
      </c>
      <c r="P468" s="163">
        <v>35</v>
      </c>
      <c r="Q468" s="164" t="s">
        <v>15</v>
      </c>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row>
    <row r="469" spans="1:241" x14ac:dyDescent="0.2">
      <c r="A469" s="159" t="s">
        <v>221</v>
      </c>
      <c r="B469" s="159" t="s">
        <v>439</v>
      </c>
      <c r="C469" s="160" t="s">
        <v>12</v>
      </c>
      <c r="D469" s="160" t="s">
        <v>12</v>
      </c>
      <c r="E469" s="160" t="s">
        <v>12</v>
      </c>
      <c r="F469" s="160" t="s">
        <v>12</v>
      </c>
      <c r="G469" s="160" t="s">
        <v>12</v>
      </c>
      <c r="H469" s="160" t="s">
        <v>12</v>
      </c>
      <c r="I469" s="160" t="s">
        <v>12</v>
      </c>
      <c r="J469" s="160" t="s">
        <v>12</v>
      </c>
      <c r="K469" s="160" t="s">
        <v>228</v>
      </c>
      <c r="L469" s="161">
        <v>1</v>
      </c>
      <c r="M469" s="160" t="s">
        <v>20</v>
      </c>
      <c r="N469" s="170">
        <v>10.5</v>
      </c>
      <c r="O469" s="162" t="s">
        <v>12</v>
      </c>
      <c r="P469" s="163">
        <v>15</v>
      </c>
      <c r="Q469" s="164" t="s">
        <v>22</v>
      </c>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row>
    <row r="470" spans="1:241" x14ac:dyDescent="0.2">
      <c r="A470" s="159" t="s">
        <v>221</v>
      </c>
      <c r="B470" s="159" t="s">
        <v>439</v>
      </c>
      <c r="C470" s="160" t="s">
        <v>12</v>
      </c>
      <c r="D470" s="160" t="s">
        <v>12</v>
      </c>
      <c r="E470" s="160" t="s">
        <v>12</v>
      </c>
      <c r="F470" s="160" t="s">
        <v>12</v>
      </c>
      <c r="G470" s="160" t="s">
        <v>12</v>
      </c>
      <c r="H470" s="160" t="s">
        <v>12</v>
      </c>
      <c r="I470" s="160" t="s">
        <v>12</v>
      </c>
      <c r="J470" s="160" t="s">
        <v>12</v>
      </c>
      <c r="K470" s="160" t="s">
        <v>91</v>
      </c>
      <c r="L470" s="161">
        <v>1</v>
      </c>
      <c r="M470" s="160" t="s">
        <v>28</v>
      </c>
      <c r="N470" s="170">
        <v>13.32</v>
      </c>
      <c r="O470" s="162" t="s">
        <v>12</v>
      </c>
      <c r="P470" s="163">
        <v>19</v>
      </c>
      <c r="Q470" s="164" t="s">
        <v>22</v>
      </c>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row>
    <row r="471" spans="1:241" x14ac:dyDescent="0.2">
      <c r="A471" s="159" t="s">
        <v>221</v>
      </c>
      <c r="B471" s="159" t="s">
        <v>439</v>
      </c>
      <c r="C471" s="160" t="s">
        <v>12</v>
      </c>
      <c r="D471" s="160" t="s">
        <v>12</v>
      </c>
      <c r="E471" s="160" t="s">
        <v>12</v>
      </c>
      <c r="F471" s="160" t="s">
        <v>12</v>
      </c>
      <c r="G471" s="160" t="s">
        <v>12</v>
      </c>
      <c r="H471" s="160" t="s">
        <v>12</v>
      </c>
      <c r="I471" s="160" t="s">
        <v>12</v>
      </c>
      <c r="J471" s="160" t="s">
        <v>12</v>
      </c>
      <c r="K471" s="160" t="s">
        <v>91</v>
      </c>
      <c r="L471" s="161">
        <v>1</v>
      </c>
      <c r="M471" s="160" t="s">
        <v>28</v>
      </c>
      <c r="N471" s="170">
        <v>12.93</v>
      </c>
      <c r="O471" s="162" t="s">
        <v>12</v>
      </c>
      <c r="P471" s="163">
        <v>12</v>
      </c>
      <c r="Q471" s="164" t="s">
        <v>22</v>
      </c>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row>
    <row r="472" spans="1:241" x14ac:dyDescent="0.2">
      <c r="A472" s="159" t="s">
        <v>221</v>
      </c>
      <c r="B472" s="159" t="s">
        <v>439</v>
      </c>
      <c r="C472" s="160" t="s">
        <v>12</v>
      </c>
      <c r="D472" s="160" t="s">
        <v>12</v>
      </c>
      <c r="E472" s="160" t="s">
        <v>12</v>
      </c>
      <c r="F472" s="160" t="s">
        <v>12</v>
      </c>
      <c r="G472" s="160" t="s">
        <v>12</v>
      </c>
      <c r="H472" s="160" t="s">
        <v>12</v>
      </c>
      <c r="I472" s="160" t="s">
        <v>12</v>
      </c>
      <c r="J472" s="160" t="s">
        <v>12</v>
      </c>
      <c r="K472" s="160" t="s">
        <v>91</v>
      </c>
      <c r="L472" s="161">
        <v>1</v>
      </c>
      <c r="M472" s="160" t="s">
        <v>28</v>
      </c>
      <c r="N472" s="170">
        <v>11.71</v>
      </c>
      <c r="O472" s="162" t="s">
        <v>12</v>
      </c>
      <c r="P472" s="163">
        <v>15</v>
      </c>
      <c r="Q472" s="164" t="s">
        <v>22</v>
      </c>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row>
    <row r="473" spans="1:241" x14ac:dyDescent="0.2">
      <c r="A473" s="159" t="s">
        <v>221</v>
      </c>
      <c r="B473" s="159" t="s">
        <v>439</v>
      </c>
      <c r="C473" s="160" t="s">
        <v>12</v>
      </c>
      <c r="D473" s="160" t="s">
        <v>12</v>
      </c>
      <c r="E473" s="160" t="s">
        <v>12</v>
      </c>
      <c r="F473" s="160" t="s">
        <v>12</v>
      </c>
      <c r="G473" s="160" t="s">
        <v>12</v>
      </c>
      <c r="H473" s="160" t="s">
        <v>12</v>
      </c>
      <c r="I473" s="160" t="s">
        <v>12</v>
      </c>
      <c r="J473" s="160" t="s">
        <v>12</v>
      </c>
      <c r="K473" s="160" t="s">
        <v>228</v>
      </c>
      <c r="L473" s="161">
        <v>1</v>
      </c>
      <c r="M473" s="160" t="s">
        <v>20</v>
      </c>
      <c r="N473" s="170">
        <v>10.5</v>
      </c>
      <c r="O473" s="162" t="s">
        <v>12</v>
      </c>
      <c r="P473" s="163">
        <v>15</v>
      </c>
      <c r="Q473" s="164" t="s">
        <v>22</v>
      </c>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row>
    <row r="474" spans="1:241" x14ac:dyDescent="0.2">
      <c r="A474" s="159" t="s">
        <v>221</v>
      </c>
      <c r="B474" s="159" t="s">
        <v>439</v>
      </c>
      <c r="C474" s="160" t="s">
        <v>12</v>
      </c>
      <c r="D474" s="160" t="s">
        <v>12</v>
      </c>
      <c r="E474" s="160" t="s">
        <v>12</v>
      </c>
      <c r="F474" s="160" t="s">
        <v>12</v>
      </c>
      <c r="G474" s="160" t="s">
        <v>12</v>
      </c>
      <c r="H474" s="160" t="s">
        <v>12</v>
      </c>
      <c r="I474" s="160" t="s">
        <v>12</v>
      </c>
      <c r="J474" s="160" t="s">
        <v>12</v>
      </c>
      <c r="K474" s="160" t="s">
        <v>215</v>
      </c>
      <c r="L474" s="161">
        <v>1</v>
      </c>
      <c r="M474" s="160" t="s">
        <v>20</v>
      </c>
      <c r="N474" s="170">
        <v>10.89</v>
      </c>
      <c r="O474" s="162" t="s">
        <v>12</v>
      </c>
      <c r="P474" s="163">
        <v>15</v>
      </c>
      <c r="Q474" s="164" t="s">
        <v>22</v>
      </c>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row>
    <row r="475" spans="1:241" x14ac:dyDescent="0.2">
      <c r="A475" s="159" t="s">
        <v>221</v>
      </c>
      <c r="B475" s="159" t="s">
        <v>439</v>
      </c>
      <c r="C475" s="160" t="s">
        <v>12</v>
      </c>
      <c r="D475" s="160" t="s">
        <v>12</v>
      </c>
      <c r="E475" s="160" t="s">
        <v>12</v>
      </c>
      <c r="F475" s="160" t="s">
        <v>12</v>
      </c>
      <c r="G475" s="160" t="s">
        <v>12</v>
      </c>
      <c r="H475" s="160" t="s">
        <v>12</v>
      </c>
      <c r="I475" s="160" t="s">
        <v>12</v>
      </c>
      <c r="J475" s="160" t="s">
        <v>12</v>
      </c>
      <c r="K475" s="160" t="s">
        <v>228</v>
      </c>
      <c r="L475" s="161">
        <v>1</v>
      </c>
      <c r="M475" s="160" t="s">
        <v>20</v>
      </c>
      <c r="N475" s="170">
        <v>10.5</v>
      </c>
      <c r="O475" s="162" t="s">
        <v>12</v>
      </c>
      <c r="P475" s="163">
        <v>19</v>
      </c>
      <c r="Q475" s="164" t="s">
        <v>22</v>
      </c>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row>
    <row r="476" spans="1:241" s="11" customFormat="1" x14ac:dyDescent="0.2">
      <c r="A476" s="159" t="s">
        <v>221</v>
      </c>
      <c r="B476" s="159" t="s">
        <v>439</v>
      </c>
      <c r="C476" s="160" t="s">
        <v>12</v>
      </c>
      <c r="D476" s="160" t="s">
        <v>12</v>
      </c>
      <c r="E476" s="160" t="s">
        <v>12</v>
      </c>
      <c r="F476" s="160" t="s">
        <v>12</v>
      </c>
      <c r="G476" s="160" t="s">
        <v>12</v>
      </c>
      <c r="H476" s="160" t="s">
        <v>12</v>
      </c>
      <c r="I476" s="160" t="s">
        <v>12</v>
      </c>
      <c r="J476" s="160" t="s">
        <v>12</v>
      </c>
      <c r="K476" s="160" t="s">
        <v>228</v>
      </c>
      <c r="L476" s="161">
        <v>1</v>
      </c>
      <c r="M476" s="160" t="s">
        <v>20</v>
      </c>
      <c r="N476" s="170">
        <v>10.5</v>
      </c>
      <c r="O476" s="162" t="s">
        <v>12</v>
      </c>
      <c r="P476" s="163">
        <v>15</v>
      </c>
      <c r="Q476" s="164" t="s">
        <v>22</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row>
    <row r="477" spans="1:241" x14ac:dyDescent="0.2">
      <c r="A477" s="159" t="s">
        <v>221</v>
      </c>
      <c r="B477" s="159" t="s">
        <v>439</v>
      </c>
      <c r="C477" s="160" t="s">
        <v>12</v>
      </c>
      <c r="D477" s="160" t="s">
        <v>12</v>
      </c>
      <c r="E477" s="160" t="s">
        <v>12</v>
      </c>
      <c r="F477" s="160" t="s">
        <v>12</v>
      </c>
      <c r="G477" s="160" t="s">
        <v>12</v>
      </c>
      <c r="H477" s="160" t="s">
        <v>12</v>
      </c>
      <c r="I477" s="160" t="s">
        <v>12</v>
      </c>
      <c r="J477" s="160" t="s">
        <v>12</v>
      </c>
      <c r="K477" s="160" t="s">
        <v>229</v>
      </c>
      <c r="L477" s="161">
        <v>5</v>
      </c>
      <c r="M477" s="160" t="s">
        <v>28</v>
      </c>
      <c r="N477" s="170">
        <v>10.5</v>
      </c>
      <c r="O477" s="162" t="s">
        <v>12</v>
      </c>
      <c r="P477" s="163">
        <v>15</v>
      </c>
      <c r="Q477" s="164" t="s">
        <v>22</v>
      </c>
      <c r="R477" s="2"/>
      <c r="S477" s="2"/>
      <c r="T477" s="2"/>
      <c r="U477" s="2"/>
      <c r="V477" s="2"/>
      <c r="W477" s="2"/>
      <c r="X477" s="6"/>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6"/>
      <c r="CM477" s="2"/>
      <c r="CN477" s="6"/>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6"/>
      <c r="EB477" s="6"/>
      <c r="EC477" s="2"/>
      <c r="ED477" s="2"/>
      <c r="EE477" s="6"/>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6"/>
      <c r="FI477" s="6"/>
      <c r="FJ477" s="6"/>
      <c r="FK477" s="6"/>
      <c r="FL477" s="6"/>
      <c r="FM477" s="6"/>
      <c r="FN477" s="6"/>
      <c r="FO477" s="6"/>
      <c r="FP477" s="2"/>
      <c r="FQ477" s="2"/>
      <c r="FR477" s="2"/>
      <c r="FS477" s="2"/>
      <c r="FT477" s="16"/>
      <c r="FU477" s="16"/>
      <c r="FV477" s="16"/>
      <c r="FW477" s="16"/>
      <c r="FX477" s="16"/>
      <c r="FY477" s="6"/>
      <c r="FZ477" s="16"/>
      <c r="GA477" s="16"/>
      <c r="GB477" s="16"/>
      <c r="GC477" s="16"/>
      <c r="GD477" s="16"/>
      <c r="GE477" s="16"/>
      <c r="GF477" s="6"/>
      <c r="GG477" s="16"/>
      <c r="GH477" s="16"/>
      <c r="GI477" s="16"/>
      <c r="GJ477" s="16"/>
      <c r="GK477" s="16"/>
      <c r="GL477" s="16"/>
      <c r="GM477" s="16"/>
      <c r="GN477" s="16"/>
      <c r="GO477" s="16"/>
      <c r="GP477" s="16"/>
      <c r="GQ477" s="16"/>
      <c r="GR477" s="16"/>
      <c r="GS477" s="6"/>
      <c r="GT477" s="16"/>
      <c r="GU477" s="16"/>
      <c r="GV477" s="16"/>
      <c r="GW477" s="16"/>
      <c r="GX477" s="16"/>
      <c r="GY477" s="16"/>
      <c r="GZ477" s="16"/>
      <c r="HA477" s="16"/>
      <c r="HB477" s="6"/>
      <c r="HC477" s="16"/>
      <c r="HD477" s="16"/>
      <c r="HE477" s="16"/>
      <c r="HF477" s="16"/>
      <c r="HG477" s="6"/>
      <c r="HH477" s="6"/>
      <c r="HI477" s="6"/>
      <c r="HJ477" s="6"/>
      <c r="HK477" s="6"/>
      <c r="HL477" s="6"/>
      <c r="HM477" s="2"/>
      <c r="HN477" s="2"/>
      <c r="HO477" s="6"/>
      <c r="HP477" s="6"/>
      <c r="HQ477" s="6"/>
      <c r="HR477" s="6"/>
      <c r="HS477" s="2"/>
      <c r="HT477" s="2"/>
      <c r="HU477" s="6"/>
      <c r="HV477" s="6"/>
      <c r="HW477" s="6"/>
      <c r="HX477" s="6"/>
      <c r="HY477" s="6"/>
      <c r="HZ477" s="6"/>
      <c r="IA477" s="2"/>
      <c r="IB477" s="6"/>
      <c r="IC477" s="17"/>
      <c r="ID477" s="6"/>
      <c r="IE477" s="6"/>
      <c r="IF477" s="17"/>
      <c r="IG477" s="6"/>
    </row>
    <row r="478" spans="1:241" x14ac:dyDescent="0.2">
      <c r="A478" s="159" t="s">
        <v>221</v>
      </c>
      <c r="B478" s="159" t="s">
        <v>439</v>
      </c>
      <c r="C478" s="160" t="s">
        <v>12</v>
      </c>
      <c r="D478" s="160" t="s">
        <v>12</v>
      </c>
      <c r="E478" s="160" t="s">
        <v>12</v>
      </c>
      <c r="F478" s="160" t="s">
        <v>12</v>
      </c>
      <c r="G478" s="160" t="s">
        <v>12</v>
      </c>
      <c r="H478" s="160" t="s">
        <v>12</v>
      </c>
      <c r="I478" s="160" t="s">
        <v>12</v>
      </c>
      <c r="J478" s="160" t="s">
        <v>12</v>
      </c>
      <c r="K478" s="160" t="s">
        <v>114</v>
      </c>
      <c r="L478" s="161">
        <v>1</v>
      </c>
      <c r="M478" s="160" t="s">
        <v>16</v>
      </c>
      <c r="N478" s="170">
        <v>16.32</v>
      </c>
      <c r="O478" s="162" t="s">
        <v>12</v>
      </c>
      <c r="P478" s="163">
        <v>18</v>
      </c>
      <c r="Q478" s="164" t="s">
        <v>15</v>
      </c>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row>
    <row r="479" spans="1:241" x14ac:dyDescent="0.2">
      <c r="A479" s="159" t="s">
        <v>221</v>
      </c>
      <c r="B479" s="159" t="s">
        <v>439</v>
      </c>
      <c r="C479" s="160" t="s">
        <v>12</v>
      </c>
      <c r="D479" s="160" t="s">
        <v>12</v>
      </c>
      <c r="E479" s="160" t="s">
        <v>12</v>
      </c>
      <c r="F479" s="160" t="s">
        <v>12</v>
      </c>
      <c r="G479" s="160" t="s">
        <v>12</v>
      </c>
      <c r="H479" s="160" t="s">
        <v>12</v>
      </c>
      <c r="I479" s="160" t="s">
        <v>12</v>
      </c>
      <c r="J479" s="160" t="s">
        <v>12</v>
      </c>
      <c r="K479" s="160" t="s">
        <v>230</v>
      </c>
      <c r="L479" s="161">
        <v>1</v>
      </c>
      <c r="M479" s="160" t="s">
        <v>23</v>
      </c>
      <c r="N479" s="170">
        <v>22.66</v>
      </c>
      <c r="O479" s="162" t="s">
        <v>12</v>
      </c>
      <c r="P479" s="163">
        <v>25</v>
      </c>
      <c r="Q479" s="164" t="s">
        <v>22</v>
      </c>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row>
    <row r="480" spans="1:241" x14ac:dyDescent="0.2">
      <c r="A480" s="159" t="s">
        <v>221</v>
      </c>
      <c r="B480" s="159" t="s">
        <v>439</v>
      </c>
      <c r="C480" s="160" t="s">
        <v>12</v>
      </c>
      <c r="D480" s="160" t="s">
        <v>12</v>
      </c>
      <c r="E480" s="160" t="s">
        <v>12</v>
      </c>
      <c r="F480" s="160" t="s">
        <v>12</v>
      </c>
      <c r="G480" s="160" t="s">
        <v>12</v>
      </c>
      <c r="H480" s="160" t="s">
        <v>12</v>
      </c>
      <c r="I480" s="160" t="s">
        <v>12</v>
      </c>
      <c r="J480" s="160" t="s">
        <v>12</v>
      </c>
      <c r="K480" s="160" t="s">
        <v>231</v>
      </c>
      <c r="L480" s="161">
        <v>1</v>
      </c>
      <c r="M480" s="160" t="s">
        <v>23</v>
      </c>
      <c r="N480" s="170">
        <v>14.05</v>
      </c>
      <c r="O480" s="162" t="s">
        <v>12</v>
      </c>
      <c r="P480" s="163">
        <v>19.5</v>
      </c>
      <c r="Q480" s="164" t="s">
        <v>22</v>
      </c>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row>
    <row r="481" spans="1:241" x14ac:dyDescent="0.2">
      <c r="A481" s="159" t="s">
        <v>221</v>
      </c>
      <c r="B481" s="159" t="s">
        <v>439</v>
      </c>
      <c r="C481" s="160" t="s">
        <v>12</v>
      </c>
      <c r="D481" s="160" t="s">
        <v>12</v>
      </c>
      <c r="E481" s="160" t="s">
        <v>12</v>
      </c>
      <c r="F481" s="160" t="s">
        <v>12</v>
      </c>
      <c r="G481" s="160" t="s">
        <v>12</v>
      </c>
      <c r="H481" s="160" t="s">
        <v>12</v>
      </c>
      <c r="I481" s="160" t="s">
        <v>12</v>
      </c>
      <c r="J481" s="160" t="s">
        <v>12</v>
      </c>
      <c r="K481" s="160" t="s">
        <v>91</v>
      </c>
      <c r="L481" s="161">
        <v>1</v>
      </c>
      <c r="M481" s="160" t="s">
        <v>28</v>
      </c>
      <c r="N481" s="170">
        <v>10.89</v>
      </c>
      <c r="O481" s="162" t="s">
        <v>12</v>
      </c>
      <c r="P481" s="163">
        <v>15</v>
      </c>
      <c r="Q481" s="164" t="s">
        <v>22</v>
      </c>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row>
    <row r="482" spans="1:241" x14ac:dyDescent="0.2">
      <c r="A482" s="159" t="s">
        <v>221</v>
      </c>
      <c r="B482" s="159" t="s">
        <v>439</v>
      </c>
      <c r="C482" s="160" t="s">
        <v>12</v>
      </c>
      <c r="D482" s="160" t="s">
        <v>12</v>
      </c>
      <c r="E482" s="160" t="s">
        <v>12</v>
      </c>
      <c r="F482" s="160" t="s">
        <v>12</v>
      </c>
      <c r="G482" s="160" t="s">
        <v>12</v>
      </c>
      <c r="H482" s="160" t="s">
        <v>12</v>
      </c>
      <c r="I482" s="160" t="s">
        <v>12</v>
      </c>
      <c r="J482" s="160" t="s">
        <v>12</v>
      </c>
      <c r="K482" s="160" t="s">
        <v>215</v>
      </c>
      <c r="L482" s="164">
        <v>1</v>
      </c>
      <c r="M482" s="160" t="s">
        <v>28</v>
      </c>
      <c r="N482" s="170">
        <v>10.5</v>
      </c>
      <c r="O482" s="162" t="s">
        <v>12</v>
      </c>
      <c r="P482" s="163">
        <v>15</v>
      </c>
      <c r="Q482" s="164" t="s">
        <v>22</v>
      </c>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row>
    <row r="483" spans="1:241" x14ac:dyDescent="0.2">
      <c r="A483" s="172" t="s">
        <v>259</v>
      </c>
      <c r="B483" s="172" t="s">
        <v>442</v>
      </c>
      <c r="C483" s="173">
        <v>110</v>
      </c>
      <c r="D483" s="173">
        <v>2.75</v>
      </c>
      <c r="E483" s="173">
        <v>110</v>
      </c>
      <c r="F483" s="173">
        <v>2.75</v>
      </c>
      <c r="G483" s="173">
        <v>111</v>
      </c>
      <c r="H483" s="173">
        <v>2.78</v>
      </c>
      <c r="I483" s="173">
        <v>221</v>
      </c>
      <c r="J483" s="173">
        <v>5.53</v>
      </c>
      <c r="K483" s="174"/>
      <c r="L483" s="175">
        <v>8</v>
      </c>
      <c r="M483" s="174"/>
      <c r="N483" s="176">
        <v>17.093330000000002</v>
      </c>
      <c r="O483" s="177">
        <v>63351.5</v>
      </c>
      <c r="P483" s="173">
        <v>28.875</v>
      </c>
      <c r="Q483" s="178">
        <v>3</v>
      </c>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row>
    <row r="484" spans="1:241" x14ac:dyDescent="0.2">
      <c r="A484" s="159" t="s">
        <v>259</v>
      </c>
      <c r="B484" s="159" t="s">
        <v>442</v>
      </c>
      <c r="C484" s="160" t="s">
        <v>12</v>
      </c>
      <c r="D484" s="160" t="s">
        <v>12</v>
      </c>
      <c r="E484" s="160" t="s">
        <v>12</v>
      </c>
      <c r="F484" s="160" t="s">
        <v>12</v>
      </c>
      <c r="G484" s="160" t="s">
        <v>12</v>
      </c>
      <c r="H484" s="160" t="s">
        <v>12</v>
      </c>
      <c r="I484" s="160" t="s">
        <v>12</v>
      </c>
      <c r="J484" s="160" t="s">
        <v>12</v>
      </c>
      <c r="K484" s="160" t="s">
        <v>13</v>
      </c>
      <c r="L484" s="161">
        <v>1</v>
      </c>
      <c r="M484" s="160" t="s">
        <v>13</v>
      </c>
      <c r="N484" s="167" t="s">
        <v>12</v>
      </c>
      <c r="O484" s="162">
        <v>74069</v>
      </c>
      <c r="P484" s="163">
        <v>35</v>
      </c>
      <c r="Q484" s="164" t="s">
        <v>15</v>
      </c>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row>
    <row r="485" spans="1:241" x14ac:dyDescent="0.2">
      <c r="A485" s="159" t="s">
        <v>259</v>
      </c>
      <c r="B485" s="159" t="s">
        <v>442</v>
      </c>
      <c r="C485" s="160" t="s">
        <v>12</v>
      </c>
      <c r="D485" s="160" t="s">
        <v>12</v>
      </c>
      <c r="E485" s="160" t="s">
        <v>12</v>
      </c>
      <c r="F485" s="160" t="s">
        <v>12</v>
      </c>
      <c r="G485" s="160" t="s">
        <v>12</v>
      </c>
      <c r="H485" s="160" t="s">
        <v>12</v>
      </c>
      <c r="I485" s="160" t="s">
        <v>12</v>
      </c>
      <c r="J485" s="160" t="s">
        <v>12</v>
      </c>
      <c r="K485" s="160" t="s">
        <v>47</v>
      </c>
      <c r="L485" s="161">
        <v>1</v>
      </c>
      <c r="M485" s="160" t="s">
        <v>16</v>
      </c>
      <c r="N485" s="167" t="s">
        <v>12</v>
      </c>
      <c r="O485" s="162">
        <v>52634</v>
      </c>
      <c r="P485" s="163">
        <v>35</v>
      </c>
      <c r="Q485" s="164" t="s">
        <v>15</v>
      </c>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row>
    <row r="486" spans="1:241" x14ac:dyDescent="0.2">
      <c r="A486" s="159" t="s">
        <v>259</v>
      </c>
      <c r="B486" s="159" t="s">
        <v>442</v>
      </c>
      <c r="C486" s="160" t="s">
        <v>12</v>
      </c>
      <c r="D486" s="160" t="s">
        <v>12</v>
      </c>
      <c r="E486" s="160" t="s">
        <v>12</v>
      </c>
      <c r="F486" s="160" t="s">
        <v>12</v>
      </c>
      <c r="G486" s="160" t="s">
        <v>12</v>
      </c>
      <c r="H486" s="160" t="s">
        <v>12</v>
      </c>
      <c r="I486" s="160" t="s">
        <v>12</v>
      </c>
      <c r="J486" s="160" t="s">
        <v>12</v>
      </c>
      <c r="K486" s="160" t="s">
        <v>19</v>
      </c>
      <c r="L486" s="161">
        <v>1</v>
      </c>
      <c r="M486" s="160" t="s">
        <v>18</v>
      </c>
      <c r="N486" s="170">
        <v>22.97</v>
      </c>
      <c r="O486" s="162" t="s">
        <v>12</v>
      </c>
      <c r="P486" s="163">
        <v>35</v>
      </c>
      <c r="Q486" s="164" t="s">
        <v>15</v>
      </c>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row>
    <row r="487" spans="1:241" x14ac:dyDescent="0.2">
      <c r="A487" s="159" t="s">
        <v>259</v>
      </c>
      <c r="B487" s="159" t="s">
        <v>442</v>
      </c>
      <c r="C487" s="160" t="s">
        <v>12</v>
      </c>
      <c r="D487" s="160" t="s">
        <v>12</v>
      </c>
      <c r="E487" s="160" t="s">
        <v>12</v>
      </c>
      <c r="F487" s="160" t="s">
        <v>12</v>
      </c>
      <c r="G487" s="160" t="s">
        <v>12</v>
      </c>
      <c r="H487" s="160" t="s">
        <v>12</v>
      </c>
      <c r="I487" s="160" t="s">
        <v>12</v>
      </c>
      <c r="J487" s="160" t="s">
        <v>12</v>
      </c>
      <c r="K487" s="160" t="s">
        <v>260</v>
      </c>
      <c r="L487" s="161">
        <v>1</v>
      </c>
      <c r="M487" s="160" t="s">
        <v>28</v>
      </c>
      <c r="N487" s="170">
        <v>21.22</v>
      </c>
      <c r="O487" s="162" t="s">
        <v>12</v>
      </c>
      <c r="P487" s="163">
        <v>30</v>
      </c>
      <c r="Q487" s="164" t="s">
        <v>22</v>
      </c>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row>
    <row r="488" spans="1:241" x14ac:dyDescent="0.2">
      <c r="A488" s="159" t="s">
        <v>259</v>
      </c>
      <c r="B488" s="159" t="s">
        <v>442</v>
      </c>
      <c r="C488" s="160" t="s">
        <v>12</v>
      </c>
      <c r="D488" s="160" t="s">
        <v>12</v>
      </c>
      <c r="E488" s="160" t="s">
        <v>12</v>
      </c>
      <c r="F488" s="160" t="s">
        <v>12</v>
      </c>
      <c r="G488" s="160" t="s">
        <v>12</v>
      </c>
      <c r="H488" s="160" t="s">
        <v>12</v>
      </c>
      <c r="I488" s="160" t="s">
        <v>12</v>
      </c>
      <c r="J488" s="160" t="s">
        <v>12</v>
      </c>
      <c r="K488" s="160" t="s">
        <v>91</v>
      </c>
      <c r="L488" s="161">
        <v>1</v>
      </c>
      <c r="M488" s="160" t="s">
        <v>20</v>
      </c>
      <c r="N488" s="170">
        <v>15.75</v>
      </c>
      <c r="O488" s="162" t="s">
        <v>12</v>
      </c>
      <c r="P488" s="163">
        <v>42</v>
      </c>
      <c r="Q488" s="164" t="s">
        <v>22</v>
      </c>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row>
    <row r="489" spans="1:241" x14ac:dyDescent="0.2">
      <c r="A489" s="159" t="s">
        <v>259</v>
      </c>
      <c r="B489" s="159" t="s">
        <v>442</v>
      </c>
      <c r="C489" s="160" t="s">
        <v>12</v>
      </c>
      <c r="D489" s="160" t="s">
        <v>12</v>
      </c>
      <c r="E489" s="160" t="s">
        <v>12</v>
      </c>
      <c r="F489" s="160" t="s">
        <v>12</v>
      </c>
      <c r="G489" s="160" t="s">
        <v>12</v>
      </c>
      <c r="H489" s="160" t="s">
        <v>12</v>
      </c>
      <c r="I489" s="160" t="s">
        <v>12</v>
      </c>
      <c r="J489" s="160" t="s">
        <v>12</v>
      </c>
      <c r="K489" s="160" t="s">
        <v>91</v>
      </c>
      <c r="L489" s="161">
        <v>1</v>
      </c>
      <c r="M489" s="160" t="s">
        <v>20</v>
      </c>
      <c r="N489" s="170">
        <v>13.66</v>
      </c>
      <c r="O489" s="162" t="s">
        <v>12</v>
      </c>
      <c r="P489" s="163">
        <v>26</v>
      </c>
      <c r="Q489" s="164" t="s">
        <v>22</v>
      </c>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row>
    <row r="490" spans="1:241" x14ac:dyDescent="0.2">
      <c r="A490" s="159" t="s">
        <v>259</v>
      </c>
      <c r="B490" s="159" t="s">
        <v>442</v>
      </c>
      <c r="C490" s="160" t="s">
        <v>12</v>
      </c>
      <c r="D490" s="160" t="s">
        <v>12</v>
      </c>
      <c r="E490" s="160" t="s">
        <v>12</v>
      </c>
      <c r="F490" s="160" t="s">
        <v>12</v>
      </c>
      <c r="G490" s="160" t="s">
        <v>12</v>
      </c>
      <c r="H490" s="160" t="s">
        <v>12</v>
      </c>
      <c r="I490" s="160" t="s">
        <v>12</v>
      </c>
      <c r="J490" s="160" t="s">
        <v>12</v>
      </c>
      <c r="K490" s="160" t="s">
        <v>91</v>
      </c>
      <c r="L490" s="161">
        <v>1</v>
      </c>
      <c r="M490" s="160" t="s">
        <v>20</v>
      </c>
      <c r="N490" s="170">
        <v>15.3</v>
      </c>
      <c r="O490" s="162" t="s">
        <v>12</v>
      </c>
      <c r="P490" s="163">
        <v>20</v>
      </c>
      <c r="Q490" s="164" t="s">
        <v>22</v>
      </c>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row>
    <row r="491" spans="1:241" x14ac:dyDescent="0.2">
      <c r="A491" s="159" t="s">
        <v>259</v>
      </c>
      <c r="B491" s="159" t="s">
        <v>442</v>
      </c>
      <c r="C491" s="160" t="s">
        <v>12</v>
      </c>
      <c r="D491" s="160" t="s">
        <v>12</v>
      </c>
      <c r="E491" s="160" t="s">
        <v>12</v>
      </c>
      <c r="F491" s="160" t="s">
        <v>12</v>
      </c>
      <c r="G491" s="160" t="s">
        <v>12</v>
      </c>
      <c r="H491" s="160" t="s">
        <v>12</v>
      </c>
      <c r="I491" s="160" t="s">
        <v>12</v>
      </c>
      <c r="J491" s="160" t="s">
        <v>12</v>
      </c>
      <c r="K491" s="160" t="s">
        <v>91</v>
      </c>
      <c r="L491" s="161">
        <v>1</v>
      </c>
      <c r="M491" s="160" t="s">
        <v>20</v>
      </c>
      <c r="N491" s="170">
        <v>13.66</v>
      </c>
      <c r="O491" s="162" t="s">
        <v>12</v>
      </c>
      <c r="P491" s="163">
        <v>8</v>
      </c>
      <c r="Q491" s="164" t="s">
        <v>22</v>
      </c>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row>
    <row r="492" spans="1:241" x14ac:dyDescent="0.2">
      <c r="A492" s="172" t="s">
        <v>264</v>
      </c>
      <c r="B492" s="172" t="s">
        <v>443</v>
      </c>
      <c r="C492" s="173">
        <v>426</v>
      </c>
      <c r="D492" s="173">
        <v>10.65</v>
      </c>
      <c r="E492" s="173">
        <v>426</v>
      </c>
      <c r="F492" s="173">
        <v>10.65</v>
      </c>
      <c r="G492" s="173">
        <v>512</v>
      </c>
      <c r="H492" s="173">
        <v>12.8</v>
      </c>
      <c r="I492" s="173">
        <v>938</v>
      </c>
      <c r="J492" s="173">
        <v>23.45</v>
      </c>
      <c r="K492" s="174"/>
      <c r="L492" s="175">
        <v>32</v>
      </c>
      <c r="M492" s="174"/>
      <c r="N492" s="176">
        <v>24.782170000000001</v>
      </c>
      <c r="O492" s="177">
        <v>77052</v>
      </c>
      <c r="P492" s="173">
        <v>30.08333</v>
      </c>
      <c r="Q492" s="178">
        <v>15</v>
      </c>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row>
    <row r="493" spans="1:241" x14ac:dyDescent="0.2">
      <c r="A493" s="159" t="s">
        <v>264</v>
      </c>
      <c r="B493" s="159" t="s">
        <v>443</v>
      </c>
      <c r="C493" s="160" t="s">
        <v>12</v>
      </c>
      <c r="D493" s="160" t="s">
        <v>12</v>
      </c>
      <c r="E493" s="160" t="s">
        <v>12</v>
      </c>
      <c r="F493" s="160" t="s">
        <v>12</v>
      </c>
      <c r="G493" s="160" t="s">
        <v>12</v>
      </c>
      <c r="H493" s="160" t="s">
        <v>12</v>
      </c>
      <c r="I493" s="160" t="s">
        <v>12</v>
      </c>
      <c r="J493" s="160" t="s">
        <v>12</v>
      </c>
      <c r="K493" s="160" t="s">
        <v>13</v>
      </c>
      <c r="L493" s="161">
        <v>1</v>
      </c>
      <c r="M493" s="160" t="s">
        <v>13</v>
      </c>
      <c r="N493" s="167" t="s">
        <v>12</v>
      </c>
      <c r="O493" s="162">
        <v>77052</v>
      </c>
      <c r="P493" s="163">
        <v>35</v>
      </c>
      <c r="Q493" s="164" t="s">
        <v>15</v>
      </c>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row>
    <row r="494" spans="1:241" x14ac:dyDescent="0.2">
      <c r="A494" s="159" t="s">
        <v>264</v>
      </c>
      <c r="B494" s="159" t="s">
        <v>443</v>
      </c>
      <c r="C494" s="160" t="s">
        <v>12</v>
      </c>
      <c r="D494" s="160" t="s">
        <v>12</v>
      </c>
      <c r="E494" s="160" t="s">
        <v>12</v>
      </c>
      <c r="F494" s="160" t="s">
        <v>12</v>
      </c>
      <c r="G494" s="160" t="s">
        <v>12</v>
      </c>
      <c r="H494" s="160" t="s">
        <v>12</v>
      </c>
      <c r="I494" s="160" t="s">
        <v>12</v>
      </c>
      <c r="J494" s="160" t="s">
        <v>12</v>
      </c>
      <c r="K494" s="160" t="s">
        <v>133</v>
      </c>
      <c r="L494" s="161">
        <v>1</v>
      </c>
      <c r="M494" s="160" t="s">
        <v>51</v>
      </c>
      <c r="N494" s="170">
        <v>39.78</v>
      </c>
      <c r="O494" s="162" t="s">
        <v>12</v>
      </c>
      <c r="P494" s="163">
        <v>35</v>
      </c>
      <c r="Q494" s="164" t="s">
        <v>15</v>
      </c>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row>
    <row r="495" spans="1:241" x14ac:dyDescent="0.2">
      <c r="A495" s="159" t="s">
        <v>264</v>
      </c>
      <c r="B495" s="159" t="s">
        <v>443</v>
      </c>
      <c r="C495" s="160" t="s">
        <v>12</v>
      </c>
      <c r="D495" s="160" t="s">
        <v>12</v>
      </c>
      <c r="E495" s="160" t="s">
        <v>12</v>
      </c>
      <c r="F495" s="160" t="s">
        <v>12</v>
      </c>
      <c r="G495" s="160" t="s">
        <v>12</v>
      </c>
      <c r="H495" s="160" t="s">
        <v>12</v>
      </c>
      <c r="I495" s="160" t="s">
        <v>12</v>
      </c>
      <c r="J495" s="160" t="s">
        <v>12</v>
      </c>
      <c r="K495" s="160" t="s">
        <v>265</v>
      </c>
      <c r="L495" s="161">
        <v>3</v>
      </c>
      <c r="M495" s="160" t="s">
        <v>37</v>
      </c>
      <c r="N495" s="170">
        <v>35.54</v>
      </c>
      <c r="O495" s="162" t="s">
        <v>12</v>
      </c>
      <c r="P495" s="163">
        <v>35</v>
      </c>
      <c r="Q495" s="164" t="s">
        <v>15</v>
      </c>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row>
    <row r="496" spans="1:241" x14ac:dyDescent="0.2">
      <c r="A496" s="159" t="s">
        <v>264</v>
      </c>
      <c r="B496" s="159" t="s">
        <v>443</v>
      </c>
      <c r="C496" s="160" t="s">
        <v>12</v>
      </c>
      <c r="D496" s="160" t="s">
        <v>12</v>
      </c>
      <c r="E496" s="160" t="s">
        <v>12</v>
      </c>
      <c r="F496" s="160" t="s">
        <v>12</v>
      </c>
      <c r="G496" s="160" t="s">
        <v>12</v>
      </c>
      <c r="H496" s="160" t="s">
        <v>12</v>
      </c>
      <c r="I496" s="160" t="s">
        <v>12</v>
      </c>
      <c r="J496" s="160" t="s">
        <v>12</v>
      </c>
      <c r="K496" s="160" t="s">
        <v>19</v>
      </c>
      <c r="L496" s="161">
        <v>2</v>
      </c>
      <c r="M496" s="160" t="s">
        <v>18</v>
      </c>
      <c r="N496" s="170">
        <v>31.28</v>
      </c>
      <c r="O496" s="162" t="s">
        <v>12</v>
      </c>
      <c r="P496" s="163">
        <v>35</v>
      </c>
      <c r="Q496" s="164" t="s">
        <v>15</v>
      </c>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row>
    <row r="497" spans="1:241" x14ac:dyDescent="0.2">
      <c r="A497" s="159" t="s">
        <v>264</v>
      </c>
      <c r="B497" s="159" t="s">
        <v>443</v>
      </c>
      <c r="C497" s="160" t="s">
        <v>12</v>
      </c>
      <c r="D497" s="160" t="s">
        <v>12</v>
      </c>
      <c r="E497" s="160" t="s">
        <v>12</v>
      </c>
      <c r="F497" s="160" t="s">
        <v>12</v>
      </c>
      <c r="G497" s="160" t="s">
        <v>12</v>
      </c>
      <c r="H497" s="160" t="s">
        <v>12</v>
      </c>
      <c r="I497" s="160" t="s">
        <v>12</v>
      </c>
      <c r="J497" s="160" t="s">
        <v>12</v>
      </c>
      <c r="K497" s="160" t="s">
        <v>266</v>
      </c>
      <c r="L497" s="161">
        <v>1</v>
      </c>
      <c r="M497" s="160" t="s">
        <v>16</v>
      </c>
      <c r="N497" s="170">
        <v>31.28</v>
      </c>
      <c r="O497" s="162" t="s">
        <v>12</v>
      </c>
      <c r="P497" s="163">
        <v>35</v>
      </c>
      <c r="Q497" s="164" t="s">
        <v>15</v>
      </c>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row>
    <row r="498" spans="1:241" x14ac:dyDescent="0.2">
      <c r="A498" s="159" t="s">
        <v>264</v>
      </c>
      <c r="B498" s="159" t="s">
        <v>443</v>
      </c>
      <c r="C498" s="160" t="s">
        <v>12</v>
      </c>
      <c r="D498" s="160" t="s">
        <v>12</v>
      </c>
      <c r="E498" s="160" t="s">
        <v>12</v>
      </c>
      <c r="F498" s="160" t="s">
        <v>12</v>
      </c>
      <c r="G498" s="160" t="s">
        <v>12</v>
      </c>
      <c r="H498" s="160" t="s">
        <v>12</v>
      </c>
      <c r="I498" s="160" t="s">
        <v>12</v>
      </c>
      <c r="J498" s="160" t="s">
        <v>12</v>
      </c>
      <c r="K498" s="160" t="s">
        <v>34</v>
      </c>
      <c r="L498" s="161">
        <v>1</v>
      </c>
      <c r="M498" s="160" t="s">
        <v>34</v>
      </c>
      <c r="N498" s="170">
        <v>31.28</v>
      </c>
      <c r="O498" s="162" t="s">
        <v>12</v>
      </c>
      <c r="P498" s="163">
        <v>35</v>
      </c>
      <c r="Q498" s="164" t="s">
        <v>15</v>
      </c>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row>
    <row r="499" spans="1:241" x14ac:dyDescent="0.2">
      <c r="A499" s="159" t="s">
        <v>264</v>
      </c>
      <c r="B499" s="159" t="s">
        <v>443</v>
      </c>
      <c r="C499" s="160" t="s">
        <v>12</v>
      </c>
      <c r="D499" s="160" t="s">
        <v>12</v>
      </c>
      <c r="E499" s="160" t="s">
        <v>12</v>
      </c>
      <c r="F499" s="160" t="s">
        <v>12</v>
      </c>
      <c r="G499" s="160" t="s">
        <v>12</v>
      </c>
      <c r="H499" s="160" t="s">
        <v>12</v>
      </c>
      <c r="I499" s="160" t="s">
        <v>12</v>
      </c>
      <c r="J499" s="160" t="s">
        <v>12</v>
      </c>
      <c r="K499" s="160" t="s">
        <v>114</v>
      </c>
      <c r="L499" s="161">
        <v>1</v>
      </c>
      <c r="M499" s="160" t="s">
        <v>16</v>
      </c>
      <c r="N499" s="170">
        <v>31.28</v>
      </c>
      <c r="O499" s="162" t="s">
        <v>12</v>
      </c>
      <c r="P499" s="163">
        <v>35</v>
      </c>
      <c r="Q499" s="164" t="s">
        <v>15</v>
      </c>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row>
    <row r="500" spans="1:241" x14ac:dyDescent="0.2">
      <c r="A500" s="159" t="s">
        <v>264</v>
      </c>
      <c r="B500" s="159" t="s">
        <v>443</v>
      </c>
      <c r="C500" s="160" t="s">
        <v>12</v>
      </c>
      <c r="D500" s="160" t="s">
        <v>12</v>
      </c>
      <c r="E500" s="160" t="s">
        <v>12</v>
      </c>
      <c r="F500" s="160" t="s">
        <v>12</v>
      </c>
      <c r="G500" s="160" t="s">
        <v>12</v>
      </c>
      <c r="H500" s="160" t="s">
        <v>12</v>
      </c>
      <c r="I500" s="160" t="s">
        <v>12</v>
      </c>
      <c r="J500" s="160" t="s">
        <v>12</v>
      </c>
      <c r="K500" s="160" t="s">
        <v>114</v>
      </c>
      <c r="L500" s="161">
        <v>2</v>
      </c>
      <c r="M500" s="160" t="s">
        <v>16</v>
      </c>
      <c r="N500" s="170">
        <v>31.28</v>
      </c>
      <c r="O500" s="162" t="s">
        <v>12</v>
      </c>
      <c r="P500" s="163">
        <v>19</v>
      </c>
      <c r="Q500" s="164" t="s">
        <v>15</v>
      </c>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row>
    <row r="501" spans="1:241" x14ac:dyDescent="0.2">
      <c r="A501" s="159" t="s">
        <v>264</v>
      </c>
      <c r="B501" s="159" t="s">
        <v>443</v>
      </c>
      <c r="C501" s="160" t="s">
        <v>12</v>
      </c>
      <c r="D501" s="160" t="s">
        <v>12</v>
      </c>
      <c r="E501" s="160" t="s">
        <v>12</v>
      </c>
      <c r="F501" s="160" t="s">
        <v>12</v>
      </c>
      <c r="G501" s="160" t="s">
        <v>12</v>
      </c>
      <c r="H501" s="160" t="s">
        <v>12</v>
      </c>
      <c r="I501" s="160" t="s">
        <v>12</v>
      </c>
      <c r="J501" s="160" t="s">
        <v>12</v>
      </c>
      <c r="K501" s="160" t="s">
        <v>267</v>
      </c>
      <c r="L501" s="161">
        <v>1</v>
      </c>
      <c r="M501" s="160" t="s">
        <v>18</v>
      </c>
      <c r="N501" s="170">
        <v>31.28</v>
      </c>
      <c r="O501" s="162" t="s">
        <v>12</v>
      </c>
      <c r="P501" s="163">
        <v>19</v>
      </c>
      <c r="Q501" s="164" t="s">
        <v>15</v>
      </c>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row>
    <row r="502" spans="1:241" x14ac:dyDescent="0.2">
      <c r="A502" s="159" t="s">
        <v>264</v>
      </c>
      <c r="B502" s="159" t="s">
        <v>443</v>
      </c>
      <c r="C502" s="160" t="s">
        <v>12</v>
      </c>
      <c r="D502" s="160" t="s">
        <v>12</v>
      </c>
      <c r="E502" s="160" t="s">
        <v>12</v>
      </c>
      <c r="F502" s="160" t="s">
        <v>12</v>
      </c>
      <c r="G502" s="160" t="s">
        <v>12</v>
      </c>
      <c r="H502" s="160" t="s">
        <v>12</v>
      </c>
      <c r="I502" s="160" t="s">
        <v>12</v>
      </c>
      <c r="J502" s="160" t="s">
        <v>12</v>
      </c>
      <c r="K502" s="160" t="s">
        <v>38</v>
      </c>
      <c r="L502" s="161">
        <v>1</v>
      </c>
      <c r="M502" s="160" t="s">
        <v>18</v>
      </c>
      <c r="N502" s="170">
        <v>28.89</v>
      </c>
      <c r="O502" s="162" t="s">
        <v>12</v>
      </c>
      <c r="P502" s="163">
        <v>19</v>
      </c>
      <c r="Q502" s="164" t="s">
        <v>15</v>
      </c>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row>
    <row r="503" spans="1:241" x14ac:dyDescent="0.2">
      <c r="A503" s="159" t="s">
        <v>264</v>
      </c>
      <c r="B503" s="159" t="s">
        <v>443</v>
      </c>
      <c r="C503" s="160" t="s">
        <v>12</v>
      </c>
      <c r="D503" s="160" t="s">
        <v>12</v>
      </c>
      <c r="E503" s="160" t="s">
        <v>12</v>
      </c>
      <c r="F503" s="160" t="s">
        <v>12</v>
      </c>
      <c r="G503" s="160" t="s">
        <v>12</v>
      </c>
      <c r="H503" s="160" t="s">
        <v>12</v>
      </c>
      <c r="I503" s="160" t="s">
        <v>12</v>
      </c>
      <c r="J503" s="160" t="s">
        <v>12</v>
      </c>
      <c r="K503" s="160" t="s">
        <v>89</v>
      </c>
      <c r="L503" s="161">
        <v>1</v>
      </c>
      <c r="M503" s="160" t="s">
        <v>37</v>
      </c>
      <c r="N503" s="170">
        <v>26.7</v>
      </c>
      <c r="O503" s="162" t="s">
        <v>12</v>
      </c>
      <c r="P503" s="163">
        <v>35</v>
      </c>
      <c r="Q503" s="164" t="s">
        <v>22</v>
      </c>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row>
    <row r="504" spans="1:241" x14ac:dyDescent="0.2">
      <c r="A504" s="159" t="s">
        <v>264</v>
      </c>
      <c r="B504" s="159" t="s">
        <v>443</v>
      </c>
      <c r="C504" s="160" t="s">
        <v>12</v>
      </c>
      <c r="D504" s="160" t="s">
        <v>12</v>
      </c>
      <c r="E504" s="160" t="s">
        <v>12</v>
      </c>
      <c r="F504" s="160" t="s">
        <v>12</v>
      </c>
      <c r="G504" s="160" t="s">
        <v>12</v>
      </c>
      <c r="H504" s="160" t="s">
        <v>12</v>
      </c>
      <c r="I504" s="160" t="s">
        <v>12</v>
      </c>
      <c r="J504" s="160" t="s">
        <v>12</v>
      </c>
      <c r="K504" s="160" t="s">
        <v>268</v>
      </c>
      <c r="L504" s="161">
        <v>2</v>
      </c>
      <c r="M504" s="160" t="s">
        <v>28</v>
      </c>
      <c r="N504" s="170">
        <v>21.07</v>
      </c>
      <c r="O504" s="162" t="s">
        <v>12</v>
      </c>
      <c r="P504" s="163">
        <v>35</v>
      </c>
      <c r="Q504" s="164" t="s">
        <v>22</v>
      </c>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row>
    <row r="505" spans="1:241" x14ac:dyDescent="0.2">
      <c r="A505" s="159" t="s">
        <v>264</v>
      </c>
      <c r="B505" s="159" t="s">
        <v>443</v>
      </c>
      <c r="C505" s="160" t="s">
        <v>12</v>
      </c>
      <c r="D505" s="160" t="s">
        <v>12</v>
      </c>
      <c r="E505" s="160" t="s">
        <v>12</v>
      </c>
      <c r="F505" s="160" t="s">
        <v>12</v>
      </c>
      <c r="G505" s="160" t="s">
        <v>12</v>
      </c>
      <c r="H505" s="160" t="s">
        <v>12</v>
      </c>
      <c r="I505" s="160" t="s">
        <v>12</v>
      </c>
      <c r="J505" s="160" t="s">
        <v>12</v>
      </c>
      <c r="K505" s="160" t="s">
        <v>269</v>
      </c>
      <c r="L505" s="161">
        <v>1</v>
      </c>
      <c r="M505" s="160" t="s">
        <v>28</v>
      </c>
      <c r="N505" s="170">
        <v>19.53</v>
      </c>
      <c r="O505" s="162" t="s">
        <v>12</v>
      </c>
      <c r="P505" s="163">
        <v>35</v>
      </c>
      <c r="Q505" s="164" t="s">
        <v>22</v>
      </c>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row>
    <row r="506" spans="1:241" x14ac:dyDescent="0.2">
      <c r="A506" s="159" t="s">
        <v>264</v>
      </c>
      <c r="B506" s="159" t="s">
        <v>443</v>
      </c>
      <c r="C506" s="160" t="s">
        <v>12</v>
      </c>
      <c r="D506" s="160" t="s">
        <v>12</v>
      </c>
      <c r="E506" s="160" t="s">
        <v>12</v>
      </c>
      <c r="F506" s="160" t="s">
        <v>12</v>
      </c>
      <c r="G506" s="160" t="s">
        <v>12</v>
      </c>
      <c r="H506" s="160" t="s">
        <v>12</v>
      </c>
      <c r="I506" s="160" t="s">
        <v>12</v>
      </c>
      <c r="J506" s="160" t="s">
        <v>12</v>
      </c>
      <c r="K506" s="160" t="s">
        <v>269</v>
      </c>
      <c r="L506" s="161">
        <v>1</v>
      </c>
      <c r="M506" s="160" t="s">
        <v>28</v>
      </c>
      <c r="N506" s="170">
        <v>19.53</v>
      </c>
      <c r="O506" s="162" t="s">
        <v>12</v>
      </c>
      <c r="P506" s="163">
        <v>19</v>
      </c>
      <c r="Q506" s="164" t="s">
        <v>22</v>
      </c>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row>
    <row r="507" spans="1:241" s="11" customFormat="1" x14ac:dyDescent="0.2">
      <c r="A507" s="159" t="s">
        <v>264</v>
      </c>
      <c r="B507" s="159" t="s">
        <v>443</v>
      </c>
      <c r="C507" s="160" t="s">
        <v>12</v>
      </c>
      <c r="D507" s="160" t="s">
        <v>12</v>
      </c>
      <c r="E507" s="160" t="s">
        <v>12</v>
      </c>
      <c r="F507" s="160" t="s">
        <v>12</v>
      </c>
      <c r="G507" s="160" t="s">
        <v>12</v>
      </c>
      <c r="H507" s="160" t="s">
        <v>12</v>
      </c>
      <c r="I507" s="160" t="s">
        <v>12</v>
      </c>
      <c r="J507" s="160" t="s">
        <v>12</v>
      </c>
      <c r="K507" s="160" t="s">
        <v>270</v>
      </c>
      <c r="L507" s="161">
        <v>1</v>
      </c>
      <c r="M507" s="160" t="s">
        <v>28</v>
      </c>
      <c r="N507" s="170">
        <v>20.59</v>
      </c>
      <c r="O507" s="162" t="s">
        <v>12</v>
      </c>
      <c r="P507" s="163">
        <v>35</v>
      </c>
      <c r="Q507" s="164" t="s">
        <v>22</v>
      </c>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row>
    <row r="508" spans="1:241" x14ac:dyDescent="0.2">
      <c r="A508" s="159" t="s">
        <v>264</v>
      </c>
      <c r="B508" s="159" t="s">
        <v>443</v>
      </c>
      <c r="C508" s="160" t="s">
        <v>12</v>
      </c>
      <c r="D508" s="160" t="s">
        <v>12</v>
      </c>
      <c r="E508" s="160" t="s">
        <v>12</v>
      </c>
      <c r="F508" s="160" t="s">
        <v>12</v>
      </c>
      <c r="G508" s="160" t="s">
        <v>12</v>
      </c>
      <c r="H508" s="160" t="s">
        <v>12</v>
      </c>
      <c r="I508" s="160" t="s">
        <v>12</v>
      </c>
      <c r="J508" s="160" t="s">
        <v>12</v>
      </c>
      <c r="K508" s="160" t="s">
        <v>271</v>
      </c>
      <c r="L508" s="161">
        <v>2</v>
      </c>
      <c r="M508" s="160" t="s">
        <v>28</v>
      </c>
      <c r="N508" s="170">
        <v>18.899999999999999</v>
      </c>
      <c r="O508" s="162" t="s">
        <v>12</v>
      </c>
      <c r="P508" s="163">
        <v>19</v>
      </c>
      <c r="Q508" s="164" t="s">
        <v>22</v>
      </c>
      <c r="R508" s="2"/>
      <c r="S508" s="2"/>
      <c r="T508" s="2"/>
      <c r="U508" s="2"/>
      <c r="V508" s="2"/>
      <c r="W508" s="2"/>
      <c r="X508" s="6"/>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6"/>
      <c r="CM508" s="2"/>
      <c r="CN508" s="6"/>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6"/>
      <c r="EB508" s="6"/>
      <c r="EC508" s="2"/>
      <c r="ED508" s="2"/>
      <c r="EE508" s="6"/>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6"/>
      <c r="FI508" s="6"/>
      <c r="FJ508" s="6"/>
      <c r="FK508" s="6"/>
      <c r="FL508" s="6"/>
      <c r="FM508" s="6"/>
      <c r="FN508" s="6"/>
      <c r="FO508" s="6"/>
      <c r="FP508" s="2"/>
      <c r="FQ508" s="2"/>
      <c r="FR508" s="2"/>
      <c r="FS508" s="2"/>
      <c r="FT508" s="16"/>
      <c r="FU508" s="16"/>
      <c r="FV508" s="16"/>
      <c r="FW508" s="16"/>
      <c r="FX508" s="16"/>
      <c r="FY508" s="6"/>
      <c r="FZ508" s="16"/>
      <c r="GA508" s="16"/>
      <c r="GB508" s="16"/>
      <c r="GC508" s="16"/>
      <c r="GD508" s="16"/>
      <c r="GE508" s="16"/>
      <c r="GF508" s="6"/>
      <c r="GG508" s="16"/>
      <c r="GH508" s="16"/>
      <c r="GI508" s="16"/>
      <c r="GJ508" s="16"/>
      <c r="GK508" s="16"/>
      <c r="GL508" s="16"/>
      <c r="GM508" s="16"/>
      <c r="GN508" s="16"/>
      <c r="GO508" s="16"/>
      <c r="GP508" s="16"/>
      <c r="GQ508" s="16"/>
      <c r="GR508" s="16"/>
      <c r="GS508" s="6"/>
      <c r="GT508" s="16"/>
      <c r="GU508" s="16"/>
      <c r="GV508" s="16"/>
      <c r="GW508" s="16"/>
      <c r="GX508" s="16"/>
      <c r="GY508" s="16"/>
      <c r="GZ508" s="16"/>
      <c r="HA508" s="16"/>
      <c r="HB508" s="6"/>
      <c r="HC508" s="16"/>
      <c r="HD508" s="16"/>
      <c r="HE508" s="16"/>
      <c r="HF508" s="16"/>
      <c r="HG508" s="6"/>
      <c r="HH508" s="6"/>
      <c r="HI508" s="6"/>
      <c r="HJ508" s="6"/>
      <c r="HK508" s="6"/>
      <c r="HL508" s="6"/>
      <c r="HM508" s="2"/>
      <c r="HN508" s="2"/>
      <c r="HO508" s="6"/>
      <c r="HP508" s="6"/>
      <c r="HQ508" s="6"/>
      <c r="HR508" s="6"/>
      <c r="HS508" s="2"/>
      <c r="HT508" s="2"/>
      <c r="HU508" s="6"/>
      <c r="HV508" s="6"/>
      <c r="HW508" s="6"/>
      <c r="HX508" s="6"/>
      <c r="HY508" s="16"/>
      <c r="HZ508" s="6"/>
      <c r="IA508" s="2"/>
      <c r="IB508" s="6"/>
      <c r="IC508" s="17"/>
      <c r="ID508" s="6"/>
      <c r="IE508" s="6"/>
      <c r="IF508" s="17"/>
      <c r="IG508" s="6"/>
    </row>
    <row r="509" spans="1:241" x14ac:dyDescent="0.2">
      <c r="A509" s="159" t="s">
        <v>264</v>
      </c>
      <c r="B509" s="159" t="s">
        <v>443</v>
      </c>
      <c r="C509" s="160" t="s">
        <v>12</v>
      </c>
      <c r="D509" s="160" t="s">
        <v>12</v>
      </c>
      <c r="E509" s="160" t="s">
        <v>12</v>
      </c>
      <c r="F509" s="160" t="s">
        <v>12</v>
      </c>
      <c r="G509" s="160" t="s">
        <v>12</v>
      </c>
      <c r="H509" s="160" t="s">
        <v>12</v>
      </c>
      <c r="I509" s="160" t="s">
        <v>12</v>
      </c>
      <c r="J509" s="160" t="s">
        <v>12</v>
      </c>
      <c r="K509" s="160" t="s">
        <v>272</v>
      </c>
      <c r="L509" s="161">
        <v>1</v>
      </c>
      <c r="M509" s="160" t="s">
        <v>20</v>
      </c>
      <c r="N509" s="170">
        <v>22.22</v>
      </c>
      <c r="O509" s="162" t="s">
        <v>12</v>
      </c>
      <c r="P509" s="163">
        <v>35</v>
      </c>
      <c r="Q509" s="164" t="s">
        <v>22</v>
      </c>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row>
    <row r="510" spans="1:241" x14ac:dyDescent="0.2">
      <c r="A510" s="159" t="s">
        <v>264</v>
      </c>
      <c r="B510" s="159" t="s">
        <v>443</v>
      </c>
      <c r="C510" s="160" t="s">
        <v>12</v>
      </c>
      <c r="D510" s="160" t="s">
        <v>12</v>
      </c>
      <c r="E510" s="160" t="s">
        <v>12</v>
      </c>
      <c r="F510" s="160" t="s">
        <v>12</v>
      </c>
      <c r="G510" s="160" t="s">
        <v>12</v>
      </c>
      <c r="H510" s="160" t="s">
        <v>12</v>
      </c>
      <c r="I510" s="160" t="s">
        <v>12</v>
      </c>
      <c r="J510" s="160" t="s">
        <v>12</v>
      </c>
      <c r="K510" s="160" t="s">
        <v>273</v>
      </c>
      <c r="L510" s="161">
        <v>1</v>
      </c>
      <c r="M510" s="160" t="s">
        <v>20</v>
      </c>
      <c r="N510" s="170">
        <v>22.22</v>
      </c>
      <c r="O510" s="162" t="s">
        <v>12</v>
      </c>
      <c r="P510" s="163">
        <v>35</v>
      </c>
      <c r="Q510" s="164" t="s">
        <v>22</v>
      </c>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row>
    <row r="511" spans="1:241" x14ac:dyDescent="0.2">
      <c r="A511" s="159" t="s">
        <v>264</v>
      </c>
      <c r="B511" s="159" t="s">
        <v>443</v>
      </c>
      <c r="C511" s="160" t="s">
        <v>12</v>
      </c>
      <c r="D511" s="160" t="s">
        <v>12</v>
      </c>
      <c r="E511" s="160" t="s">
        <v>12</v>
      </c>
      <c r="F511" s="160" t="s">
        <v>12</v>
      </c>
      <c r="G511" s="160" t="s">
        <v>12</v>
      </c>
      <c r="H511" s="160" t="s">
        <v>12</v>
      </c>
      <c r="I511" s="160" t="s">
        <v>12</v>
      </c>
      <c r="J511" s="160" t="s">
        <v>12</v>
      </c>
      <c r="K511" s="160" t="s">
        <v>274</v>
      </c>
      <c r="L511" s="161">
        <v>2</v>
      </c>
      <c r="M511" s="160" t="s">
        <v>20</v>
      </c>
      <c r="N511" s="170">
        <v>22.22</v>
      </c>
      <c r="O511" s="162" t="s">
        <v>12</v>
      </c>
      <c r="P511" s="163">
        <v>19</v>
      </c>
      <c r="Q511" s="164" t="s">
        <v>22</v>
      </c>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row>
    <row r="512" spans="1:241" x14ac:dyDescent="0.2">
      <c r="A512" s="159" t="s">
        <v>264</v>
      </c>
      <c r="B512" s="159" t="s">
        <v>443</v>
      </c>
      <c r="C512" s="160" t="s">
        <v>12</v>
      </c>
      <c r="D512" s="160" t="s">
        <v>12</v>
      </c>
      <c r="E512" s="160" t="s">
        <v>12</v>
      </c>
      <c r="F512" s="160" t="s">
        <v>12</v>
      </c>
      <c r="G512" s="160" t="s">
        <v>12</v>
      </c>
      <c r="H512" s="160" t="s">
        <v>12</v>
      </c>
      <c r="I512" s="160" t="s">
        <v>12</v>
      </c>
      <c r="J512" s="160" t="s">
        <v>12</v>
      </c>
      <c r="K512" s="160" t="s">
        <v>275</v>
      </c>
      <c r="L512" s="161">
        <v>2</v>
      </c>
      <c r="M512" s="160" t="s">
        <v>44</v>
      </c>
      <c r="N512" s="170">
        <v>12.68</v>
      </c>
      <c r="O512" s="162" t="s">
        <v>12</v>
      </c>
      <c r="P512" s="163">
        <v>19</v>
      </c>
      <c r="Q512" s="164" t="s">
        <v>22</v>
      </c>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row>
    <row r="513" spans="1:241" x14ac:dyDescent="0.2">
      <c r="A513" s="159" t="s">
        <v>264</v>
      </c>
      <c r="B513" s="159" t="s">
        <v>443</v>
      </c>
      <c r="C513" s="160" t="s">
        <v>12</v>
      </c>
      <c r="D513" s="160" t="s">
        <v>12</v>
      </c>
      <c r="E513" s="160" t="s">
        <v>12</v>
      </c>
      <c r="F513" s="160" t="s">
        <v>12</v>
      </c>
      <c r="G513" s="160" t="s">
        <v>12</v>
      </c>
      <c r="H513" s="160" t="s">
        <v>12</v>
      </c>
      <c r="I513" s="160" t="s">
        <v>12</v>
      </c>
      <c r="J513" s="160" t="s">
        <v>12</v>
      </c>
      <c r="K513" s="160" t="s">
        <v>45</v>
      </c>
      <c r="L513" s="161">
        <v>1</v>
      </c>
      <c r="M513" s="160" t="s">
        <v>44</v>
      </c>
      <c r="N513" s="170">
        <v>11.23</v>
      </c>
      <c r="O513" s="162" t="s">
        <v>12</v>
      </c>
      <c r="P513" s="163">
        <v>19</v>
      </c>
      <c r="Q513" s="164" t="s">
        <v>22</v>
      </c>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row>
    <row r="514" spans="1:241" x14ac:dyDescent="0.2">
      <c r="A514" s="159" t="s">
        <v>264</v>
      </c>
      <c r="B514" s="159" t="s">
        <v>443</v>
      </c>
      <c r="C514" s="160" t="s">
        <v>12</v>
      </c>
      <c r="D514" s="160" t="s">
        <v>12</v>
      </c>
      <c r="E514" s="160" t="s">
        <v>12</v>
      </c>
      <c r="F514" s="160" t="s">
        <v>12</v>
      </c>
      <c r="G514" s="160" t="s">
        <v>12</v>
      </c>
      <c r="H514" s="160" t="s">
        <v>12</v>
      </c>
      <c r="I514" s="160" t="s">
        <v>12</v>
      </c>
      <c r="J514" s="160" t="s">
        <v>12</v>
      </c>
      <c r="K514" s="160" t="s">
        <v>276</v>
      </c>
      <c r="L514" s="161">
        <v>1</v>
      </c>
      <c r="M514" s="160" t="s">
        <v>26</v>
      </c>
      <c r="N514" s="170">
        <v>23.87</v>
      </c>
      <c r="O514" s="162" t="s">
        <v>12</v>
      </c>
      <c r="P514" s="163">
        <v>40</v>
      </c>
      <c r="Q514" s="164" t="s">
        <v>22</v>
      </c>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row>
    <row r="515" spans="1:241" x14ac:dyDescent="0.2">
      <c r="A515" s="159" t="s">
        <v>264</v>
      </c>
      <c r="B515" s="159" t="s">
        <v>443</v>
      </c>
      <c r="C515" s="160" t="s">
        <v>12</v>
      </c>
      <c r="D515" s="160" t="s">
        <v>12</v>
      </c>
      <c r="E515" s="160" t="s">
        <v>12</v>
      </c>
      <c r="F515" s="160" t="s">
        <v>12</v>
      </c>
      <c r="G515" s="160" t="s">
        <v>12</v>
      </c>
      <c r="H515" s="160" t="s">
        <v>12</v>
      </c>
      <c r="I515" s="160" t="s">
        <v>12</v>
      </c>
      <c r="J515" s="160" t="s">
        <v>12</v>
      </c>
      <c r="K515" s="160" t="s">
        <v>24</v>
      </c>
      <c r="L515" s="161">
        <v>1</v>
      </c>
      <c r="M515" s="160" t="s">
        <v>23</v>
      </c>
      <c r="N515" s="170">
        <v>17.75</v>
      </c>
      <c r="O515" s="162" t="s">
        <v>12</v>
      </c>
      <c r="P515" s="163">
        <v>40</v>
      </c>
      <c r="Q515" s="164" t="s">
        <v>22</v>
      </c>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row>
    <row r="516" spans="1:241" x14ac:dyDescent="0.2">
      <c r="A516" s="159" t="s">
        <v>264</v>
      </c>
      <c r="B516" s="159" t="s">
        <v>443</v>
      </c>
      <c r="C516" s="160" t="s">
        <v>12</v>
      </c>
      <c r="D516" s="160" t="s">
        <v>12</v>
      </c>
      <c r="E516" s="160" t="s">
        <v>12</v>
      </c>
      <c r="F516" s="160" t="s">
        <v>12</v>
      </c>
      <c r="G516" s="160" t="s">
        <v>12</v>
      </c>
      <c r="H516" s="160" t="s">
        <v>12</v>
      </c>
      <c r="I516" s="160" t="s">
        <v>12</v>
      </c>
      <c r="J516" s="160" t="s">
        <v>12</v>
      </c>
      <c r="K516" s="160" t="s">
        <v>277</v>
      </c>
      <c r="L516" s="161">
        <v>1</v>
      </c>
      <c r="M516" s="160" t="s">
        <v>20</v>
      </c>
      <c r="N516" s="170">
        <v>19.59</v>
      </c>
      <c r="O516" s="162" t="s">
        <v>12</v>
      </c>
      <c r="P516" s="163">
        <v>35</v>
      </c>
      <c r="Q516" s="164" t="s">
        <v>15</v>
      </c>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row>
    <row r="517" spans="1:241" x14ac:dyDescent="0.2">
      <c r="A517" s="172" t="s">
        <v>280</v>
      </c>
      <c r="B517" s="172" t="s">
        <v>445</v>
      </c>
      <c r="C517" s="173">
        <v>105</v>
      </c>
      <c r="D517" s="173">
        <v>2.63</v>
      </c>
      <c r="E517" s="173">
        <v>105</v>
      </c>
      <c r="F517" s="173">
        <v>2.63</v>
      </c>
      <c r="G517" s="173">
        <v>113</v>
      </c>
      <c r="H517" s="173">
        <v>2.83</v>
      </c>
      <c r="I517" s="173">
        <v>218</v>
      </c>
      <c r="J517" s="173">
        <v>5.45</v>
      </c>
      <c r="K517" s="174"/>
      <c r="L517" s="175">
        <v>23</v>
      </c>
      <c r="M517" s="174"/>
      <c r="N517" s="176">
        <v>16.489999999999998</v>
      </c>
      <c r="O517" s="177">
        <v>55422.666669999999</v>
      </c>
      <c r="P517" s="173">
        <v>21</v>
      </c>
      <c r="Q517" s="178">
        <v>3</v>
      </c>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row>
    <row r="518" spans="1:241" x14ac:dyDescent="0.2">
      <c r="A518" s="159" t="s">
        <v>280</v>
      </c>
      <c r="B518" s="159" t="s">
        <v>445</v>
      </c>
      <c r="C518" s="160" t="s">
        <v>12</v>
      </c>
      <c r="D518" s="160" t="s">
        <v>12</v>
      </c>
      <c r="E518" s="160" t="s">
        <v>12</v>
      </c>
      <c r="F518" s="160" t="s">
        <v>12</v>
      </c>
      <c r="G518" s="160" t="s">
        <v>12</v>
      </c>
      <c r="H518" s="160" t="s">
        <v>12</v>
      </c>
      <c r="I518" s="160" t="s">
        <v>12</v>
      </c>
      <c r="J518" s="160" t="s">
        <v>12</v>
      </c>
      <c r="K518" s="160" t="s">
        <v>13</v>
      </c>
      <c r="L518" s="161">
        <v>1</v>
      </c>
      <c r="M518" s="160" t="s">
        <v>13</v>
      </c>
      <c r="N518" s="167" t="s">
        <v>12</v>
      </c>
      <c r="O518" s="162">
        <v>66418</v>
      </c>
      <c r="P518" s="163">
        <v>35</v>
      </c>
      <c r="Q518" s="164" t="s">
        <v>15</v>
      </c>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row>
    <row r="519" spans="1:241" x14ac:dyDescent="0.2">
      <c r="A519" s="159" t="s">
        <v>280</v>
      </c>
      <c r="B519" s="159" t="s">
        <v>445</v>
      </c>
      <c r="C519" s="160" t="s">
        <v>12</v>
      </c>
      <c r="D519" s="160" t="s">
        <v>12</v>
      </c>
      <c r="E519" s="160" t="s">
        <v>12</v>
      </c>
      <c r="F519" s="160" t="s">
        <v>12</v>
      </c>
      <c r="G519" s="160" t="s">
        <v>12</v>
      </c>
      <c r="H519" s="160" t="s">
        <v>12</v>
      </c>
      <c r="I519" s="160" t="s">
        <v>12</v>
      </c>
      <c r="J519" s="160" t="s">
        <v>12</v>
      </c>
      <c r="K519" s="160" t="s">
        <v>281</v>
      </c>
      <c r="L519" s="161">
        <v>1</v>
      </c>
      <c r="M519" s="160" t="s">
        <v>51</v>
      </c>
      <c r="N519" s="167" t="s">
        <v>12</v>
      </c>
      <c r="O519" s="162">
        <v>49925</v>
      </c>
      <c r="P519" s="163">
        <v>35</v>
      </c>
      <c r="Q519" s="164" t="s">
        <v>15</v>
      </c>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row>
    <row r="520" spans="1:241" x14ac:dyDescent="0.2">
      <c r="A520" s="159" t="s">
        <v>280</v>
      </c>
      <c r="B520" s="159" t="s">
        <v>445</v>
      </c>
      <c r="C520" s="160" t="s">
        <v>12</v>
      </c>
      <c r="D520" s="160" t="s">
        <v>12</v>
      </c>
      <c r="E520" s="160" t="s">
        <v>12</v>
      </c>
      <c r="F520" s="160" t="s">
        <v>12</v>
      </c>
      <c r="G520" s="160" t="s">
        <v>12</v>
      </c>
      <c r="H520" s="160" t="s">
        <v>12</v>
      </c>
      <c r="I520" s="160" t="s">
        <v>12</v>
      </c>
      <c r="J520" s="160" t="s">
        <v>12</v>
      </c>
      <c r="K520" s="160" t="s">
        <v>282</v>
      </c>
      <c r="L520" s="161">
        <v>1</v>
      </c>
      <c r="M520" s="160" t="s">
        <v>18</v>
      </c>
      <c r="N520" s="167" t="s">
        <v>12</v>
      </c>
      <c r="O520" s="162">
        <v>49925</v>
      </c>
      <c r="P520" s="163">
        <v>35</v>
      </c>
      <c r="Q520" s="164" t="s">
        <v>15</v>
      </c>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row>
    <row r="521" spans="1:241" x14ac:dyDescent="0.2">
      <c r="A521" s="159" t="s">
        <v>280</v>
      </c>
      <c r="B521" s="159" t="s">
        <v>445</v>
      </c>
      <c r="C521" s="160" t="s">
        <v>12</v>
      </c>
      <c r="D521" s="160" t="s">
        <v>12</v>
      </c>
      <c r="E521" s="160" t="s">
        <v>12</v>
      </c>
      <c r="F521" s="160" t="s">
        <v>12</v>
      </c>
      <c r="G521" s="160" t="s">
        <v>12</v>
      </c>
      <c r="H521" s="160" t="s">
        <v>12</v>
      </c>
      <c r="I521" s="160" t="s">
        <v>12</v>
      </c>
      <c r="J521" s="160" t="s">
        <v>12</v>
      </c>
      <c r="K521" s="160" t="s">
        <v>283</v>
      </c>
      <c r="L521" s="161">
        <v>1</v>
      </c>
      <c r="M521" s="160" t="s">
        <v>28</v>
      </c>
      <c r="N521" s="170">
        <v>19.170000000000002</v>
      </c>
      <c r="O521" s="162" t="s">
        <v>12</v>
      </c>
      <c r="P521" s="163">
        <v>35</v>
      </c>
      <c r="Q521" s="164" t="s">
        <v>22</v>
      </c>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row>
    <row r="522" spans="1:241" x14ac:dyDescent="0.2">
      <c r="A522" s="159" t="s">
        <v>280</v>
      </c>
      <c r="B522" s="159" t="s">
        <v>445</v>
      </c>
      <c r="C522" s="160" t="s">
        <v>12</v>
      </c>
      <c r="D522" s="160" t="s">
        <v>12</v>
      </c>
      <c r="E522" s="160" t="s">
        <v>12</v>
      </c>
      <c r="F522" s="160" t="s">
        <v>12</v>
      </c>
      <c r="G522" s="160" t="s">
        <v>12</v>
      </c>
      <c r="H522" s="160" t="s">
        <v>12</v>
      </c>
      <c r="I522" s="160" t="s">
        <v>12</v>
      </c>
      <c r="J522" s="160" t="s">
        <v>12</v>
      </c>
      <c r="K522" s="160" t="s">
        <v>284</v>
      </c>
      <c r="L522" s="161">
        <v>1</v>
      </c>
      <c r="M522" s="160" t="s">
        <v>23</v>
      </c>
      <c r="N522" s="170">
        <v>15</v>
      </c>
      <c r="O522" s="162" t="s">
        <v>12</v>
      </c>
      <c r="P522" s="163">
        <v>9</v>
      </c>
      <c r="Q522" s="164" t="s">
        <v>22</v>
      </c>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row>
    <row r="523" spans="1:241" x14ac:dyDescent="0.2">
      <c r="A523" s="159" t="s">
        <v>280</v>
      </c>
      <c r="B523" s="159" t="s">
        <v>445</v>
      </c>
      <c r="C523" s="160" t="s">
        <v>12</v>
      </c>
      <c r="D523" s="160" t="s">
        <v>12</v>
      </c>
      <c r="E523" s="160" t="s">
        <v>12</v>
      </c>
      <c r="F523" s="160" t="s">
        <v>12</v>
      </c>
      <c r="G523" s="160" t="s">
        <v>12</v>
      </c>
      <c r="H523" s="160" t="s">
        <v>12</v>
      </c>
      <c r="I523" s="160" t="s">
        <v>12</v>
      </c>
      <c r="J523" s="160" t="s">
        <v>12</v>
      </c>
      <c r="K523" s="160" t="s">
        <v>285</v>
      </c>
      <c r="L523" s="161">
        <v>1</v>
      </c>
      <c r="M523" s="160" t="s">
        <v>26</v>
      </c>
      <c r="N523" s="170">
        <v>21.37</v>
      </c>
      <c r="O523" s="162" t="s">
        <v>12</v>
      </c>
      <c r="P523" s="163">
        <v>35</v>
      </c>
      <c r="Q523" s="164" t="s">
        <v>22</v>
      </c>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row>
    <row r="524" spans="1:241" x14ac:dyDescent="0.2">
      <c r="A524" s="159" t="s">
        <v>280</v>
      </c>
      <c r="B524" s="159" t="s">
        <v>445</v>
      </c>
      <c r="C524" s="160" t="s">
        <v>12</v>
      </c>
      <c r="D524" s="160" t="s">
        <v>12</v>
      </c>
      <c r="E524" s="160" t="s">
        <v>12</v>
      </c>
      <c r="F524" s="160" t="s">
        <v>12</v>
      </c>
      <c r="G524" s="160" t="s">
        <v>12</v>
      </c>
      <c r="H524" s="160" t="s">
        <v>12</v>
      </c>
      <c r="I524" s="160" t="s">
        <v>12</v>
      </c>
      <c r="J524" s="160" t="s">
        <v>12</v>
      </c>
      <c r="K524" s="160" t="s">
        <v>286</v>
      </c>
      <c r="L524" s="161">
        <v>1</v>
      </c>
      <c r="M524" s="160" t="s">
        <v>20</v>
      </c>
      <c r="N524" s="170">
        <v>15.2</v>
      </c>
      <c r="O524" s="162" t="s">
        <v>12</v>
      </c>
      <c r="P524" s="163">
        <v>30</v>
      </c>
      <c r="Q524" s="164" t="s">
        <v>22</v>
      </c>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row>
    <row r="525" spans="1:241" x14ac:dyDescent="0.2">
      <c r="A525" s="159" t="s">
        <v>280</v>
      </c>
      <c r="B525" s="159" t="s">
        <v>445</v>
      </c>
      <c r="C525" s="160" t="s">
        <v>12</v>
      </c>
      <c r="D525" s="160" t="s">
        <v>12</v>
      </c>
      <c r="E525" s="160" t="s">
        <v>12</v>
      </c>
      <c r="F525" s="160" t="s">
        <v>12</v>
      </c>
      <c r="G525" s="160" t="s">
        <v>12</v>
      </c>
      <c r="H525" s="160" t="s">
        <v>12</v>
      </c>
      <c r="I525" s="160" t="s">
        <v>12</v>
      </c>
      <c r="J525" s="160" t="s">
        <v>12</v>
      </c>
      <c r="K525" s="160" t="s">
        <v>286</v>
      </c>
      <c r="L525" s="161">
        <v>2</v>
      </c>
      <c r="M525" s="160" t="s">
        <v>20</v>
      </c>
      <c r="N525" s="170">
        <v>13.18</v>
      </c>
      <c r="O525" s="162" t="s">
        <v>12</v>
      </c>
      <c r="P525" s="163">
        <v>21</v>
      </c>
      <c r="Q525" s="164" t="s">
        <v>22</v>
      </c>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row>
    <row r="526" spans="1:241" x14ac:dyDescent="0.2">
      <c r="A526" s="159" t="s">
        <v>280</v>
      </c>
      <c r="B526" s="159" t="s">
        <v>445</v>
      </c>
      <c r="C526" s="160" t="s">
        <v>12</v>
      </c>
      <c r="D526" s="160" t="s">
        <v>12</v>
      </c>
      <c r="E526" s="160" t="s">
        <v>12</v>
      </c>
      <c r="F526" s="160" t="s">
        <v>12</v>
      </c>
      <c r="G526" s="160" t="s">
        <v>12</v>
      </c>
      <c r="H526" s="160" t="s">
        <v>12</v>
      </c>
      <c r="I526" s="160" t="s">
        <v>12</v>
      </c>
      <c r="J526" s="160" t="s">
        <v>12</v>
      </c>
      <c r="K526" s="160" t="s">
        <v>286</v>
      </c>
      <c r="L526" s="161">
        <v>1</v>
      </c>
      <c r="M526" s="160" t="s">
        <v>20</v>
      </c>
      <c r="N526" s="170">
        <v>13.18</v>
      </c>
      <c r="O526" s="162" t="s">
        <v>12</v>
      </c>
      <c r="P526" s="163">
        <v>18</v>
      </c>
      <c r="Q526" s="164" t="s">
        <v>22</v>
      </c>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row>
    <row r="527" spans="1:241" s="11" customFormat="1" x14ac:dyDescent="0.2">
      <c r="A527" s="159" t="s">
        <v>280</v>
      </c>
      <c r="B527" s="159" t="s">
        <v>445</v>
      </c>
      <c r="C527" s="160" t="s">
        <v>12</v>
      </c>
      <c r="D527" s="160" t="s">
        <v>12</v>
      </c>
      <c r="E527" s="160" t="s">
        <v>12</v>
      </c>
      <c r="F527" s="160" t="s">
        <v>12</v>
      </c>
      <c r="G527" s="160" t="s">
        <v>12</v>
      </c>
      <c r="H527" s="160" t="s">
        <v>12</v>
      </c>
      <c r="I527" s="160" t="s">
        <v>12</v>
      </c>
      <c r="J527" s="160" t="s">
        <v>12</v>
      </c>
      <c r="K527" s="160" t="s">
        <v>286</v>
      </c>
      <c r="L527" s="161">
        <v>2</v>
      </c>
      <c r="M527" s="160" t="s">
        <v>20</v>
      </c>
      <c r="N527" s="170">
        <v>13.41</v>
      </c>
      <c r="O527" s="162" t="s">
        <v>12</v>
      </c>
      <c r="P527" s="163">
        <v>22</v>
      </c>
      <c r="Q527" s="164" t="s">
        <v>22</v>
      </c>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row>
    <row r="528" spans="1:241" x14ac:dyDescent="0.2">
      <c r="A528" s="159" t="s">
        <v>280</v>
      </c>
      <c r="B528" s="159" t="s">
        <v>445</v>
      </c>
      <c r="C528" s="160" t="s">
        <v>12</v>
      </c>
      <c r="D528" s="160" t="s">
        <v>12</v>
      </c>
      <c r="E528" s="160" t="s">
        <v>12</v>
      </c>
      <c r="F528" s="160" t="s">
        <v>12</v>
      </c>
      <c r="G528" s="160" t="s">
        <v>12</v>
      </c>
      <c r="H528" s="160" t="s">
        <v>12</v>
      </c>
      <c r="I528" s="160" t="s">
        <v>12</v>
      </c>
      <c r="J528" s="160" t="s">
        <v>12</v>
      </c>
      <c r="K528" s="160" t="s">
        <v>287</v>
      </c>
      <c r="L528" s="161">
        <v>1</v>
      </c>
      <c r="M528" s="160" t="s">
        <v>20</v>
      </c>
      <c r="N528" s="170">
        <v>17.7</v>
      </c>
      <c r="O528" s="162" t="s">
        <v>12</v>
      </c>
      <c r="P528" s="163">
        <v>35</v>
      </c>
      <c r="Q528" s="164" t="s">
        <v>22</v>
      </c>
      <c r="R528" s="2"/>
      <c r="S528" s="2"/>
      <c r="T528" s="2"/>
      <c r="U528" s="2"/>
      <c r="V528" s="2"/>
      <c r="W528" s="2"/>
      <c r="X528" s="6"/>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6"/>
      <c r="CM528" s="2"/>
      <c r="CN528" s="6"/>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16"/>
      <c r="FU528" s="16"/>
      <c r="FV528" s="16"/>
      <c r="FW528" s="16"/>
      <c r="FX528" s="16"/>
      <c r="FY528" s="6"/>
      <c r="FZ528" s="16"/>
      <c r="GA528" s="16"/>
      <c r="GB528" s="16"/>
      <c r="GC528" s="16"/>
      <c r="GD528" s="16"/>
      <c r="GE528" s="16"/>
      <c r="GF528" s="6"/>
      <c r="GG528" s="16"/>
      <c r="GH528" s="16"/>
      <c r="GI528" s="16"/>
      <c r="GJ528" s="16"/>
      <c r="GK528" s="16"/>
      <c r="GL528" s="16"/>
      <c r="GM528" s="16"/>
      <c r="GN528" s="16"/>
      <c r="GO528" s="16"/>
      <c r="GP528" s="16"/>
      <c r="GQ528" s="16"/>
      <c r="GR528" s="16"/>
      <c r="GS528" s="6"/>
      <c r="GT528" s="16"/>
      <c r="GU528" s="16"/>
      <c r="GV528" s="16"/>
      <c r="GW528" s="16"/>
      <c r="GX528" s="16"/>
      <c r="GY528" s="16"/>
      <c r="GZ528" s="16"/>
      <c r="HA528" s="16"/>
      <c r="HB528" s="6"/>
      <c r="HC528" s="16"/>
      <c r="HD528" s="16"/>
      <c r="HE528" s="16"/>
      <c r="HF528" s="16"/>
      <c r="HG528" s="6"/>
      <c r="HH528" s="6"/>
      <c r="HI528" s="6"/>
      <c r="HJ528" s="6"/>
      <c r="HK528" s="6"/>
      <c r="HL528" s="6"/>
      <c r="HM528" s="2"/>
      <c r="HN528" s="2"/>
      <c r="HO528" s="6"/>
      <c r="HP528" s="6"/>
      <c r="HQ528" s="6"/>
      <c r="HR528" s="6"/>
      <c r="HS528" s="2"/>
      <c r="HT528" s="2"/>
      <c r="HU528" s="6"/>
      <c r="HV528" s="6"/>
      <c r="HW528" s="6"/>
      <c r="HX528" s="6"/>
      <c r="HY528" s="16"/>
      <c r="HZ528" s="6"/>
      <c r="IA528" s="2"/>
      <c r="IB528" s="6"/>
      <c r="IC528" s="17"/>
      <c r="ID528" s="6"/>
      <c r="IE528" s="6"/>
      <c r="IF528" s="17"/>
      <c r="IG528" s="6"/>
    </row>
    <row r="529" spans="1:241" x14ac:dyDescent="0.2">
      <c r="A529" s="159" t="s">
        <v>280</v>
      </c>
      <c r="B529" s="159" t="s">
        <v>445</v>
      </c>
      <c r="C529" s="160" t="s">
        <v>12</v>
      </c>
      <c r="D529" s="160" t="s">
        <v>12</v>
      </c>
      <c r="E529" s="160" t="s">
        <v>12</v>
      </c>
      <c r="F529" s="160" t="s">
        <v>12</v>
      </c>
      <c r="G529" s="160" t="s">
        <v>12</v>
      </c>
      <c r="H529" s="160" t="s">
        <v>12</v>
      </c>
      <c r="I529" s="160" t="s">
        <v>12</v>
      </c>
      <c r="J529" s="160" t="s">
        <v>12</v>
      </c>
      <c r="K529" s="160" t="s">
        <v>286</v>
      </c>
      <c r="L529" s="161">
        <v>3</v>
      </c>
      <c r="M529" s="160" t="s">
        <v>20</v>
      </c>
      <c r="N529" s="170">
        <v>13.18</v>
      </c>
      <c r="O529" s="162" t="s">
        <v>12</v>
      </c>
      <c r="P529" s="163">
        <v>10</v>
      </c>
      <c r="Q529" s="164" t="s">
        <v>22</v>
      </c>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row>
    <row r="530" spans="1:241" x14ac:dyDescent="0.2">
      <c r="A530" s="159" t="s">
        <v>280</v>
      </c>
      <c r="B530" s="159" t="s">
        <v>445</v>
      </c>
      <c r="C530" s="160" t="s">
        <v>12</v>
      </c>
      <c r="D530" s="160" t="s">
        <v>12</v>
      </c>
      <c r="E530" s="160" t="s">
        <v>12</v>
      </c>
      <c r="F530" s="160" t="s">
        <v>12</v>
      </c>
      <c r="G530" s="160" t="s">
        <v>12</v>
      </c>
      <c r="H530" s="160" t="s">
        <v>12</v>
      </c>
      <c r="I530" s="160" t="s">
        <v>12</v>
      </c>
      <c r="J530" s="160" t="s">
        <v>12</v>
      </c>
      <c r="K530" s="160" t="s">
        <v>288</v>
      </c>
      <c r="L530" s="161">
        <v>4</v>
      </c>
      <c r="M530" s="160" t="s">
        <v>20</v>
      </c>
      <c r="N530" s="170">
        <v>14</v>
      </c>
      <c r="O530" s="162" t="s">
        <v>12</v>
      </c>
      <c r="P530" s="163">
        <v>4</v>
      </c>
      <c r="Q530" s="164" t="s">
        <v>22</v>
      </c>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row>
    <row r="531" spans="1:241" x14ac:dyDescent="0.2">
      <c r="A531" s="159" t="s">
        <v>280</v>
      </c>
      <c r="B531" s="159" t="s">
        <v>445</v>
      </c>
      <c r="C531" s="160" t="s">
        <v>12</v>
      </c>
      <c r="D531" s="160" t="s">
        <v>12</v>
      </c>
      <c r="E531" s="160" t="s">
        <v>12</v>
      </c>
      <c r="F531" s="160" t="s">
        <v>12</v>
      </c>
      <c r="G531" s="160" t="s">
        <v>12</v>
      </c>
      <c r="H531" s="160" t="s">
        <v>12</v>
      </c>
      <c r="I531" s="160" t="s">
        <v>12</v>
      </c>
      <c r="J531" s="160" t="s">
        <v>12</v>
      </c>
      <c r="K531" s="160" t="s">
        <v>288</v>
      </c>
      <c r="L531" s="161">
        <v>1</v>
      </c>
      <c r="M531" s="160" t="s">
        <v>20</v>
      </c>
      <c r="N531" s="170">
        <v>15</v>
      </c>
      <c r="O531" s="162" t="s">
        <v>12</v>
      </c>
      <c r="P531" s="163">
        <v>4</v>
      </c>
      <c r="Q531" s="164" t="s">
        <v>22</v>
      </c>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row>
    <row r="532" spans="1:241" x14ac:dyDescent="0.2">
      <c r="A532" s="159" t="s">
        <v>280</v>
      </c>
      <c r="B532" s="159" t="s">
        <v>445</v>
      </c>
      <c r="C532" s="160" t="s">
        <v>12</v>
      </c>
      <c r="D532" s="160" t="s">
        <v>12</v>
      </c>
      <c r="E532" s="160" t="s">
        <v>12</v>
      </c>
      <c r="F532" s="160" t="s">
        <v>12</v>
      </c>
      <c r="G532" s="160" t="s">
        <v>12</v>
      </c>
      <c r="H532" s="160" t="s">
        <v>12</v>
      </c>
      <c r="I532" s="160" t="s">
        <v>12</v>
      </c>
      <c r="J532" s="160" t="s">
        <v>12</v>
      </c>
      <c r="K532" s="160" t="s">
        <v>289</v>
      </c>
      <c r="L532" s="161">
        <v>1</v>
      </c>
      <c r="M532" s="160" t="s">
        <v>20</v>
      </c>
      <c r="N532" s="170">
        <v>18</v>
      </c>
      <c r="O532" s="162" t="s">
        <v>12</v>
      </c>
      <c r="P532" s="163">
        <v>4</v>
      </c>
      <c r="Q532" s="164" t="s">
        <v>22</v>
      </c>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row>
    <row r="533" spans="1:241" x14ac:dyDescent="0.2">
      <c r="A533" s="159" t="s">
        <v>280</v>
      </c>
      <c r="B533" s="159" t="s">
        <v>445</v>
      </c>
      <c r="C533" s="160" t="s">
        <v>12</v>
      </c>
      <c r="D533" s="160" t="s">
        <v>12</v>
      </c>
      <c r="E533" s="160" t="s">
        <v>12</v>
      </c>
      <c r="F533" s="160" t="s">
        <v>12</v>
      </c>
      <c r="G533" s="160" t="s">
        <v>12</v>
      </c>
      <c r="H533" s="160" t="s">
        <v>12</v>
      </c>
      <c r="I533" s="160" t="s">
        <v>12</v>
      </c>
      <c r="J533" s="160" t="s">
        <v>12</v>
      </c>
      <c r="K533" s="160" t="s">
        <v>289</v>
      </c>
      <c r="L533" s="161">
        <v>1</v>
      </c>
      <c r="M533" s="160" t="s">
        <v>20</v>
      </c>
      <c r="N533" s="170">
        <v>26</v>
      </c>
      <c r="O533" s="162" t="s">
        <v>12</v>
      </c>
      <c r="P533" s="163">
        <v>4</v>
      </c>
      <c r="Q533" s="164" t="s">
        <v>22</v>
      </c>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row>
    <row r="534" spans="1:241" x14ac:dyDescent="0.2">
      <c r="A534" s="172" t="s">
        <v>290</v>
      </c>
      <c r="B534" s="172" t="s">
        <v>446</v>
      </c>
      <c r="C534" s="173">
        <v>840</v>
      </c>
      <c r="D534" s="173">
        <v>21</v>
      </c>
      <c r="E534" s="173">
        <v>840</v>
      </c>
      <c r="F534" s="173">
        <v>21</v>
      </c>
      <c r="G534" s="173">
        <v>2000</v>
      </c>
      <c r="H534" s="173">
        <v>50</v>
      </c>
      <c r="I534" s="173">
        <v>2840</v>
      </c>
      <c r="J534" s="173">
        <v>71</v>
      </c>
      <c r="K534" s="174"/>
      <c r="L534" s="175">
        <v>74</v>
      </c>
      <c r="M534" s="174"/>
      <c r="N534" s="181" t="s">
        <v>12</v>
      </c>
      <c r="O534" s="177">
        <v>51951.423076923078</v>
      </c>
      <c r="P534" s="173">
        <v>35.557692307692307</v>
      </c>
      <c r="Q534" s="178">
        <v>21</v>
      </c>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row>
    <row r="535" spans="1:241" x14ac:dyDescent="0.2">
      <c r="A535" s="159" t="s">
        <v>290</v>
      </c>
      <c r="B535" s="159" t="s">
        <v>446</v>
      </c>
      <c r="C535" s="160" t="s">
        <v>12</v>
      </c>
      <c r="D535" s="160" t="s">
        <v>12</v>
      </c>
      <c r="E535" s="160" t="s">
        <v>12</v>
      </c>
      <c r="F535" s="160" t="s">
        <v>12</v>
      </c>
      <c r="G535" s="160" t="s">
        <v>12</v>
      </c>
      <c r="H535" s="160" t="s">
        <v>12</v>
      </c>
      <c r="I535" s="160" t="s">
        <v>12</v>
      </c>
      <c r="J535" s="160" t="s">
        <v>12</v>
      </c>
      <c r="K535" s="160" t="s">
        <v>291</v>
      </c>
      <c r="L535" s="161">
        <v>1</v>
      </c>
      <c r="M535" s="160" t="s">
        <v>13</v>
      </c>
      <c r="N535" s="167" t="s">
        <v>12</v>
      </c>
      <c r="O535" s="162">
        <v>115003</v>
      </c>
      <c r="P535" s="163">
        <v>40</v>
      </c>
      <c r="Q535" s="164" t="s">
        <v>15</v>
      </c>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row>
    <row r="536" spans="1:241" x14ac:dyDescent="0.2">
      <c r="A536" s="159" t="s">
        <v>290</v>
      </c>
      <c r="B536" s="159" t="s">
        <v>446</v>
      </c>
      <c r="C536" s="160" t="s">
        <v>12</v>
      </c>
      <c r="D536" s="160" t="s">
        <v>12</v>
      </c>
      <c r="E536" s="160" t="s">
        <v>12</v>
      </c>
      <c r="F536" s="160" t="s">
        <v>12</v>
      </c>
      <c r="G536" s="160" t="s">
        <v>12</v>
      </c>
      <c r="H536" s="160" t="s">
        <v>12</v>
      </c>
      <c r="I536" s="160" t="s">
        <v>12</v>
      </c>
      <c r="J536" s="160" t="s">
        <v>12</v>
      </c>
      <c r="K536" s="160" t="s">
        <v>292</v>
      </c>
      <c r="L536" s="161">
        <v>1</v>
      </c>
      <c r="M536" s="160" t="s">
        <v>51</v>
      </c>
      <c r="N536" s="167" t="s">
        <v>12</v>
      </c>
      <c r="O536" s="162">
        <v>87755</v>
      </c>
      <c r="P536" s="163">
        <v>40</v>
      </c>
      <c r="Q536" s="164" t="s">
        <v>22</v>
      </c>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row>
    <row r="537" spans="1:241" x14ac:dyDescent="0.2">
      <c r="A537" s="159" t="s">
        <v>290</v>
      </c>
      <c r="B537" s="159" t="s">
        <v>446</v>
      </c>
      <c r="C537" s="160" t="s">
        <v>12</v>
      </c>
      <c r="D537" s="160" t="s">
        <v>12</v>
      </c>
      <c r="E537" s="160" t="s">
        <v>12</v>
      </c>
      <c r="F537" s="160" t="s">
        <v>12</v>
      </c>
      <c r="G537" s="160" t="s">
        <v>12</v>
      </c>
      <c r="H537" s="160" t="s">
        <v>12</v>
      </c>
      <c r="I537" s="160" t="s">
        <v>12</v>
      </c>
      <c r="J537" s="160" t="s">
        <v>12</v>
      </c>
      <c r="K537" s="160" t="s">
        <v>293</v>
      </c>
      <c r="L537" s="161">
        <v>1</v>
      </c>
      <c r="M537" s="160" t="s">
        <v>26</v>
      </c>
      <c r="N537" s="167" t="s">
        <v>12</v>
      </c>
      <c r="O537" s="162">
        <v>82014</v>
      </c>
      <c r="P537" s="163">
        <v>40</v>
      </c>
      <c r="Q537" s="164" t="s">
        <v>22</v>
      </c>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row>
    <row r="538" spans="1:241" x14ac:dyDescent="0.2">
      <c r="A538" s="159" t="s">
        <v>290</v>
      </c>
      <c r="B538" s="159" t="s">
        <v>446</v>
      </c>
      <c r="C538" s="160" t="s">
        <v>12</v>
      </c>
      <c r="D538" s="160" t="s">
        <v>12</v>
      </c>
      <c r="E538" s="160" t="s">
        <v>12</v>
      </c>
      <c r="F538" s="160" t="s">
        <v>12</v>
      </c>
      <c r="G538" s="160" t="s">
        <v>12</v>
      </c>
      <c r="H538" s="160" t="s">
        <v>12</v>
      </c>
      <c r="I538" s="160" t="s">
        <v>12</v>
      </c>
      <c r="J538" s="160" t="s">
        <v>12</v>
      </c>
      <c r="K538" s="160" t="s">
        <v>294</v>
      </c>
      <c r="L538" s="161">
        <v>1</v>
      </c>
      <c r="M538" s="160" t="s">
        <v>26</v>
      </c>
      <c r="N538" s="167" t="s">
        <v>12</v>
      </c>
      <c r="O538" s="162">
        <v>52053</v>
      </c>
      <c r="P538" s="163">
        <v>40</v>
      </c>
      <c r="Q538" s="164" t="s">
        <v>22</v>
      </c>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row>
    <row r="539" spans="1:241" x14ac:dyDescent="0.2">
      <c r="A539" s="159" t="s">
        <v>290</v>
      </c>
      <c r="B539" s="159" t="s">
        <v>446</v>
      </c>
      <c r="C539" s="160" t="s">
        <v>12</v>
      </c>
      <c r="D539" s="160" t="s">
        <v>12</v>
      </c>
      <c r="E539" s="160" t="s">
        <v>12</v>
      </c>
      <c r="F539" s="160" t="s">
        <v>12</v>
      </c>
      <c r="G539" s="160" t="s">
        <v>12</v>
      </c>
      <c r="H539" s="160" t="s">
        <v>12</v>
      </c>
      <c r="I539" s="160" t="s">
        <v>12</v>
      </c>
      <c r="J539" s="160" t="s">
        <v>12</v>
      </c>
      <c r="K539" s="160" t="s">
        <v>295</v>
      </c>
      <c r="L539" s="161">
        <v>1</v>
      </c>
      <c r="M539" s="160" t="s">
        <v>26</v>
      </c>
      <c r="N539" s="167" t="s">
        <v>12</v>
      </c>
      <c r="O539" s="162">
        <v>55848</v>
      </c>
      <c r="P539" s="163">
        <v>40</v>
      </c>
      <c r="Q539" s="164" t="s">
        <v>22</v>
      </c>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row>
    <row r="540" spans="1:241" x14ac:dyDescent="0.2">
      <c r="A540" s="159" t="s">
        <v>290</v>
      </c>
      <c r="B540" s="159" t="s">
        <v>446</v>
      </c>
      <c r="C540" s="160" t="s">
        <v>12</v>
      </c>
      <c r="D540" s="160" t="s">
        <v>12</v>
      </c>
      <c r="E540" s="160" t="s">
        <v>12</v>
      </c>
      <c r="F540" s="160" t="s">
        <v>12</v>
      </c>
      <c r="G540" s="160" t="s">
        <v>12</v>
      </c>
      <c r="H540" s="160" t="s">
        <v>12</v>
      </c>
      <c r="I540" s="160" t="s">
        <v>12</v>
      </c>
      <c r="J540" s="160" t="s">
        <v>12</v>
      </c>
      <c r="K540" s="160" t="s">
        <v>296</v>
      </c>
      <c r="L540" s="161">
        <v>1</v>
      </c>
      <c r="M540" s="160" t="s">
        <v>26</v>
      </c>
      <c r="N540" s="167" t="s">
        <v>12</v>
      </c>
      <c r="O540" s="162">
        <v>56202</v>
      </c>
      <c r="P540" s="163">
        <v>40</v>
      </c>
      <c r="Q540" s="164" t="s">
        <v>22</v>
      </c>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row>
    <row r="541" spans="1:241" s="11" customFormat="1" x14ac:dyDescent="0.2">
      <c r="A541" s="159" t="s">
        <v>290</v>
      </c>
      <c r="B541" s="159" t="s">
        <v>446</v>
      </c>
      <c r="C541" s="160" t="s">
        <v>12</v>
      </c>
      <c r="D541" s="160" t="s">
        <v>12</v>
      </c>
      <c r="E541" s="160" t="s">
        <v>12</v>
      </c>
      <c r="F541" s="160" t="s">
        <v>12</v>
      </c>
      <c r="G541" s="160" t="s">
        <v>12</v>
      </c>
      <c r="H541" s="160" t="s">
        <v>12</v>
      </c>
      <c r="I541" s="160" t="s">
        <v>12</v>
      </c>
      <c r="J541" s="160" t="s">
        <v>12</v>
      </c>
      <c r="K541" s="160" t="s">
        <v>297</v>
      </c>
      <c r="L541" s="161">
        <v>1</v>
      </c>
      <c r="M541" s="160" t="s">
        <v>20</v>
      </c>
      <c r="N541" s="167" t="s">
        <v>12</v>
      </c>
      <c r="O541" s="162">
        <v>62025</v>
      </c>
      <c r="P541" s="163">
        <v>40</v>
      </c>
      <c r="Q541" s="164" t="s">
        <v>22</v>
      </c>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row>
    <row r="542" spans="1:241" x14ac:dyDescent="0.2">
      <c r="A542" s="159" t="s">
        <v>290</v>
      </c>
      <c r="B542" s="159" t="s">
        <v>446</v>
      </c>
      <c r="C542" s="160" t="s">
        <v>12</v>
      </c>
      <c r="D542" s="160" t="s">
        <v>12</v>
      </c>
      <c r="E542" s="160" t="s">
        <v>12</v>
      </c>
      <c r="F542" s="160" t="s">
        <v>12</v>
      </c>
      <c r="G542" s="160" t="s">
        <v>12</v>
      </c>
      <c r="H542" s="160" t="s">
        <v>12</v>
      </c>
      <c r="I542" s="160" t="s">
        <v>12</v>
      </c>
      <c r="J542" s="160" t="s">
        <v>12</v>
      </c>
      <c r="K542" s="160" t="s">
        <v>298</v>
      </c>
      <c r="L542" s="161">
        <v>1</v>
      </c>
      <c r="M542" s="160" t="s">
        <v>37</v>
      </c>
      <c r="N542" s="167" t="s">
        <v>12</v>
      </c>
      <c r="O542" s="162">
        <v>69570</v>
      </c>
      <c r="P542" s="163">
        <v>40</v>
      </c>
      <c r="Q542" s="164" t="s">
        <v>22</v>
      </c>
      <c r="R542" s="2"/>
      <c r="S542" s="2"/>
      <c r="T542" s="2"/>
      <c r="U542" s="2"/>
      <c r="V542" s="2"/>
      <c r="W542" s="2"/>
      <c r="X542" s="6"/>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6"/>
      <c r="CM542" s="2"/>
      <c r="CN542" s="6"/>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6"/>
      <c r="EB542" s="6"/>
      <c r="EC542" s="2"/>
      <c r="ED542" s="2"/>
      <c r="EE542" s="6"/>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16"/>
      <c r="FU542" s="16"/>
      <c r="FV542" s="16"/>
      <c r="FW542" s="16"/>
      <c r="FX542" s="16"/>
      <c r="FY542" s="6"/>
      <c r="FZ542" s="16"/>
      <c r="GA542" s="16"/>
      <c r="GB542" s="16"/>
      <c r="GC542" s="16"/>
      <c r="GD542" s="16"/>
      <c r="GE542" s="16"/>
      <c r="GF542" s="6"/>
      <c r="GG542" s="16"/>
      <c r="GH542" s="16"/>
      <c r="GI542" s="16"/>
      <c r="GJ542" s="16"/>
      <c r="GK542" s="16"/>
      <c r="GL542" s="16"/>
      <c r="GM542" s="16"/>
      <c r="GN542" s="16"/>
      <c r="GO542" s="16"/>
      <c r="GP542" s="16"/>
      <c r="GQ542" s="16"/>
      <c r="GR542" s="16"/>
      <c r="GS542" s="6"/>
      <c r="GT542" s="16"/>
      <c r="GU542" s="16"/>
      <c r="GV542" s="16"/>
      <c r="GW542" s="16"/>
      <c r="GX542" s="16"/>
      <c r="GY542" s="16"/>
      <c r="GZ542" s="16"/>
      <c r="HA542" s="16"/>
      <c r="HB542" s="6"/>
      <c r="HC542" s="16"/>
      <c r="HD542" s="16"/>
      <c r="HE542" s="16"/>
      <c r="HF542" s="16"/>
      <c r="HG542" s="6"/>
      <c r="HH542" s="6"/>
      <c r="HI542" s="6"/>
      <c r="HJ542" s="6"/>
      <c r="HK542" s="6"/>
      <c r="HL542" s="6"/>
      <c r="HM542" s="2"/>
      <c r="HN542" s="2"/>
      <c r="HO542" s="6"/>
      <c r="HP542" s="6"/>
      <c r="HQ542" s="6"/>
      <c r="HR542" s="6"/>
      <c r="HS542" s="2"/>
      <c r="HT542" s="2"/>
      <c r="HU542" s="6"/>
      <c r="HV542" s="6"/>
      <c r="HW542" s="6"/>
      <c r="HX542" s="6"/>
      <c r="HY542" s="16"/>
      <c r="HZ542" s="6"/>
      <c r="IA542" s="2"/>
      <c r="IB542" s="6"/>
      <c r="IC542" s="17"/>
      <c r="ID542" s="6"/>
      <c r="IE542" s="6"/>
      <c r="IF542" s="17"/>
      <c r="IG542" s="6"/>
    </row>
    <row r="543" spans="1:241" x14ac:dyDescent="0.2">
      <c r="A543" s="159" t="s">
        <v>290</v>
      </c>
      <c r="B543" s="159" t="s">
        <v>446</v>
      </c>
      <c r="C543" s="160" t="s">
        <v>12</v>
      </c>
      <c r="D543" s="160" t="s">
        <v>12</v>
      </c>
      <c r="E543" s="160" t="s">
        <v>12</v>
      </c>
      <c r="F543" s="160" t="s">
        <v>12</v>
      </c>
      <c r="G543" s="160" t="s">
        <v>12</v>
      </c>
      <c r="H543" s="160" t="s">
        <v>12</v>
      </c>
      <c r="I543" s="160" t="s">
        <v>12</v>
      </c>
      <c r="J543" s="160" t="s">
        <v>12</v>
      </c>
      <c r="K543" s="160" t="s">
        <v>299</v>
      </c>
      <c r="L543" s="161">
        <v>1</v>
      </c>
      <c r="M543" s="160" t="s">
        <v>20</v>
      </c>
      <c r="N543" s="167" t="s">
        <v>12</v>
      </c>
      <c r="O543" s="162">
        <v>20800</v>
      </c>
      <c r="P543" s="163">
        <v>20</v>
      </c>
      <c r="Q543" s="164" t="s">
        <v>22</v>
      </c>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row>
    <row r="544" spans="1:241" x14ac:dyDescent="0.2">
      <c r="A544" s="159" t="s">
        <v>290</v>
      </c>
      <c r="B544" s="159" t="s">
        <v>446</v>
      </c>
      <c r="C544" s="160" t="s">
        <v>12</v>
      </c>
      <c r="D544" s="160" t="s">
        <v>12</v>
      </c>
      <c r="E544" s="160" t="s">
        <v>12</v>
      </c>
      <c r="F544" s="160" t="s">
        <v>12</v>
      </c>
      <c r="G544" s="160" t="s">
        <v>12</v>
      </c>
      <c r="H544" s="160" t="s">
        <v>12</v>
      </c>
      <c r="I544" s="160" t="s">
        <v>12</v>
      </c>
      <c r="J544" s="160" t="s">
        <v>12</v>
      </c>
      <c r="K544" s="160" t="s">
        <v>300</v>
      </c>
      <c r="L544" s="161">
        <v>3</v>
      </c>
      <c r="M544" s="160" t="s">
        <v>37</v>
      </c>
      <c r="N544" s="167" t="s">
        <v>12</v>
      </c>
      <c r="O544" s="162">
        <v>60049</v>
      </c>
      <c r="P544" s="163">
        <v>40</v>
      </c>
      <c r="Q544" s="164" t="s">
        <v>15</v>
      </c>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row>
    <row r="545" spans="1:241" x14ac:dyDescent="0.2">
      <c r="A545" s="159" t="s">
        <v>290</v>
      </c>
      <c r="B545" s="159" t="s">
        <v>446</v>
      </c>
      <c r="C545" s="160" t="s">
        <v>12</v>
      </c>
      <c r="D545" s="160" t="s">
        <v>12</v>
      </c>
      <c r="E545" s="160" t="s">
        <v>12</v>
      </c>
      <c r="F545" s="160" t="s">
        <v>12</v>
      </c>
      <c r="G545" s="160" t="s">
        <v>12</v>
      </c>
      <c r="H545" s="160" t="s">
        <v>12</v>
      </c>
      <c r="I545" s="160" t="s">
        <v>12</v>
      </c>
      <c r="J545" s="160" t="s">
        <v>12</v>
      </c>
      <c r="K545" s="160" t="s">
        <v>301</v>
      </c>
      <c r="L545" s="161">
        <v>1</v>
      </c>
      <c r="M545" s="160" t="s">
        <v>28</v>
      </c>
      <c r="N545" s="167" t="s">
        <v>12</v>
      </c>
      <c r="O545" s="162">
        <v>41359</v>
      </c>
      <c r="P545" s="163">
        <v>38</v>
      </c>
      <c r="Q545" s="164" t="s">
        <v>15</v>
      </c>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row>
    <row r="546" spans="1:241" x14ac:dyDescent="0.2">
      <c r="A546" s="159" t="s">
        <v>290</v>
      </c>
      <c r="B546" s="159" t="s">
        <v>446</v>
      </c>
      <c r="C546" s="160" t="s">
        <v>12</v>
      </c>
      <c r="D546" s="160" t="s">
        <v>12</v>
      </c>
      <c r="E546" s="160" t="s">
        <v>12</v>
      </c>
      <c r="F546" s="160" t="s">
        <v>12</v>
      </c>
      <c r="G546" s="160" t="s">
        <v>12</v>
      </c>
      <c r="H546" s="160" t="s">
        <v>12</v>
      </c>
      <c r="I546" s="160" t="s">
        <v>12</v>
      </c>
      <c r="J546" s="160" t="s">
        <v>12</v>
      </c>
      <c r="K546" s="160" t="s">
        <v>302</v>
      </c>
      <c r="L546" s="161">
        <v>6</v>
      </c>
      <c r="M546" s="160" t="s">
        <v>16</v>
      </c>
      <c r="N546" s="167" t="s">
        <v>12</v>
      </c>
      <c r="O546" s="162">
        <v>43628</v>
      </c>
      <c r="P546" s="163">
        <v>38</v>
      </c>
      <c r="Q546" s="164" t="s">
        <v>15</v>
      </c>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row>
    <row r="547" spans="1:241" x14ac:dyDescent="0.2">
      <c r="A547" s="159" t="s">
        <v>290</v>
      </c>
      <c r="B547" s="159" t="s">
        <v>446</v>
      </c>
      <c r="C547" s="160" t="s">
        <v>12</v>
      </c>
      <c r="D547" s="160" t="s">
        <v>12</v>
      </c>
      <c r="E547" s="160" t="s">
        <v>12</v>
      </c>
      <c r="F547" s="160" t="s">
        <v>12</v>
      </c>
      <c r="G547" s="160" t="s">
        <v>12</v>
      </c>
      <c r="H547" s="160" t="s">
        <v>12</v>
      </c>
      <c r="I547" s="160" t="s">
        <v>12</v>
      </c>
      <c r="J547" s="160" t="s">
        <v>12</v>
      </c>
      <c r="K547" s="160" t="s">
        <v>303</v>
      </c>
      <c r="L547" s="161">
        <v>22</v>
      </c>
      <c r="M547" s="160" t="s">
        <v>28</v>
      </c>
      <c r="N547" s="167" t="s">
        <v>12</v>
      </c>
      <c r="O547" s="162">
        <v>28689</v>
      </c>
      <c r="P547" s="163">
        <v>38</v>
      </c>
      <c r="Q547" s="164" t="s">
        <v>22</v>
      </c>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row>
    <row r="548" spans="1:241" x14ac:dyDescent="0.2">
      <c r="A548" s="159" t="s">
        <v>290</v>
      </c>
      <c r="B548" s="159" t="s">
        <v>446</v>
      </c>
      <c r="C548" s="160" t="s">
        <v>12</v>
      </c>
      <c r="D548" s="160" t="s">
        <v>12</v>
      </c>
      <c r="E548" s="160" t="s">
        <v>12</v>
      </c>
      <c r="F548" s="160" t="s">
        <v>12</v>
      </c>
      <c r="G548" s="160" t="s">
        <v>12</v>
      </c>
      <c r="H548" s="160" t="s">
        <v>12</v>
      </c>
      <c r="I548" s="160" t="s">
        <v>12</v>
      </c>
      <c r="J548" s="160" t="s">
        <v>12</v>
      </c>
      <c r="K548" s="160" t="s">
        <v>304</v>
      </c>
      <c r="L548" s="161">
        <v>7</v>
      </c>
      <c r="M548" s="160" t="s">
        <v>20</v>
      </c>
      <c r="N548" s="167" t="s">
        <v>12</v>
      </c>
      <c r="O548" s="162">
        <v>42992</v>
      </c>
      <c r="P548" s="163">
        <v>38</v>
      </c>
      <c r="Q548" s="164" t="s">
        <v>22</v>
      </c>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row>
    <row r="549" spans="1:241" x14ac:dyDescent="0.2">
      <c r="A549" s="159" t="s">
        <v>290</v>
      </c>
      <c r="B549" s="159" t="s">
        <v>446</v>
      </c>
      <c r="C549" s="160" t="s">
        <v>12</v>
      </c>
      <c r="D549" s="160" t="s">
        <v>12</v>
      </c>
      <c r="E549" s="160" t="s">
        <v>12</v>
      </c>
      <c r="F549" s="160" t="s">
        <v>12</v>
      </c>
      <c r="G549" s="160" t="s">
        <v>12</v>
      </c>
      <c r="H549" s="160" t="s">
        <v>12</v>
      </c>
      <c r="I549" s="160" t="s">
        <v>12</v>
      </c>
      <c r="J549" s="160" t="s">
        <v>12</v>
      </c>
      <c r="K549" s="160" t="s">
        <v>305</v>
      </c>
      <c r="L549" s="161">
        <v>7</v>
      </c>
      <c r="M549" s="160" t="s">
        <v>23</v>
      </c>
      <c r="N549" s="167" t="s">
        <v>12</v>
      </c>
      <c r="O549" s="162">
        <v>47629</v>
      </c>
      <c r="P549" s="163">
        <v>40</v>
      </c>
      <c r="Q549" s="164" t="s">
        <v>22</v>
      </c>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row>
    <row r="550" spans="1:241" s="11" customFormat="1" x14ac:dyDescent="0.2">
      <c r="A550" s="159" t="s">
        <v>290</v>
      </c>
      <c r="B550" s="159" t="s">
        <v>446</v>
      </c>
      <c r="C550" s="160" t="s">
        <v>12</v>
      </c>
      <c r="D550" s="160" t="s">
        <v>12</v>
      </c>
      <c r="E550" s="160" t="s">
        <v>12</v>
      </c>
      <c r="F550" s="160" t="s">
        <v>12</v>
      </c>
      <c r="G550" s="160" t="s">
        <v>12</v>
      </c>
      <c r="H550" s="160" t="s">
        <v>12</v>
      </c>
      <c r="I550" s="160" t="s">
        <v>12</v>
      </c>
      <c r="J550" s="160" t="s">
        <v>12</v>
      </c>
      <c r="K550" s="160" t="s">
        <v>306</v>
      </c>
      <c r="L550" s="161">
        <v>1</v>
      </c>
      <c r="M550" s="160" t="s">
        <v>37</v>
      </c>
      <c r="N550" s="167" t="s">
        <v>12</v>
      </c>
      <c r="O550" s="162">
        <v>68370</v>
      </c>
      <c r="P550" s="163">
        <v>40</v>
      </c>
      <c r="Q550" s="164" t="s">
        <v>22</v>
      </c>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row>
    <row r="551" spans="1:241" x14ac:dyDescent="0.2">
      <c r="A551" s="159" t="s">
        <v>290</v>
      </c>
      <c r="B551" s="159" t="s">
        <v>446</v>
      </c>
      <c r="C551" s="160" t="s">
        <v>12</v>
      </c>
      <c r="D551" s="160" t="s">
        <v>12</v>
      </c>
      <c r="E551" s="160" t="s">
        <v>12</v>
      </c>
      <c r="F551" s="160" t="s">
        <v>12</v>
      </c>
      <c r="G551" s="160" t="s">
        <v>12</v>
      </c>
      <c r="H551" s="160" t="s">
        <v>12</v>
      </c>
      <c r="I551" s="160" t="s">
        <v>12</v>
      </c>
      <c r="J551" s="160" t="s">
        <v>12</v>
      </c>
      <c r="K551" s="160" t="s">
        <v>307</v>
      </c>
      <c r="L551" s="161">
        <v>1</v>
      </c>
      <c r="M551" s="160" t="s">
        <v>37</v>
      </c>
      <c r="N551" s="167" t="s">
        <v>12</v>
      </c>
      <c r="O551" s="162">
        <v>67434</v>
      </c>
      <c r="P551" s="163">
        <v>40</v>
      </c>
      <c r="Q551" s="164" t="s">
        <v>15</v>
      </c>
      <c r="R551" s="2"/>
      <c r="S551" s="2"/>
      <c r="T551" s="2"/>
      <c r="U551" s="2"/>
      <c r="V551" s="2"/>
      <c r="W551" s="2"/>
      <c r="X551" s="6"/>
      <c r="Y551" s="2"/>
      <c r="Z551" s="2"/>
      <c r="AA551" s="2"/>
      <c r="AB551" s="2"/>
      <c r="AC551" s="2"/>
      <c r="AD551" s="2"/>
      <c r="AE551" s="2"/>
      <c r="AF551" s="2"/>
      <c r="AG551" s="2"/>
      <c r="AH551" s="2"/>
      <c r="AI551" s="2"/>
      <c r="AJ551" s="2"/>
      <c r="AK551" s="2"/>
      <c r="AL551" s="2"/>
      <c r="AM551" s="2"/>
      <c r="AN551" s="2"/>
      <c r="AO551" s="2"/>
      <c r="AP551" s="2"/>
      <c r="AQ551" s="2"/>
      <c r="AR551" s="2"/>
      <c r="AS551" s="2"/>
      <c r="AT551" s="6"/>
      <c r="AU551" s="2"/>
      <c r="AV551" s="2"/>
      <c r="AW551" s="2"/>
      <c r="AX551" s="6"/>
      <c r="AY551" s="2"/>
      <c r="AZ551" s="2"/>
      <c r="BA551" s="2"/>
      <c r="BB551" s="6"/>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6"/>
      <c r="CM551" s="2"/>
      <c r="CN551" s="6"/>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6"/>
      <c r="EB551" s="6"/>
      <c r="EC551" s="2"/>
      <c r="ED551" s="2"/>
      <c r="EE551" s="6"/>
      <c r="EF551" s="2"/>
      <c r="EG551" s="2"/>
      <c r="EH551" s="2"/>
      <c r="EI551" s="2"/>
      <c r="EJ551" s="2"/>
      <c r="EK551" s="2"/>
      <c r="EL551" s="2"/>
      <c r="EM551" s="2"/>
      <c r="EN551" s="2"/>
      <c r="EO551" s="2"/>
      <c r="EP551" s="2"/>
      <c r="EQ551" s="2"/>
      <c r="ER551" s="2"/>
      <c r="ES551" s="2"/>
      <c r="ET551" s="2"/>
      <c r="EU551" s="2"/>
      <c r="EV551" s="2"/>
      <c r="EW551" s="2"/>
      <c r="EX551" s="6"/>
      <c r="EY551" s="6"/>
      <c r="EZ551" s="6"/>
      <c r="FA551" s="6"/>
      <c r="FB551" s="6"/>
      <c r="FC551" s="6"/>
      <c r="FD551" s="6"/>
      <c r="FE551" s="6"/>
      <c r="FF551" s="6"/>
      <c r="FG551" s="6"/>
      <c r="FH551" s="6"/>
      <c r="FI551" s="6"/>
      <c r="FJ551" s="6"/>
      <c r="FK551" s="6"/>
      <c r="FL551" s="6"/>
      <c r="FM551" s="6"/>
      <c r="FN551" s="6"/>
      <c r="FO551" s="6"/>
      <c r="FP551" s="2"/>
      <c r="FQ551" s="2"/>
      <c r="FR551" s="2"/>
      <c r="FS551" s="2"/>
      <c r="FT551" s="16"/>
      <c r="FU551" s="16"/>
      <c r="FV551" s="16"/>
      <c r="FW551" s="16"/>
      <c r="FX551" s="16"/>
      <c r="FY551" s="6"/>
      <c r="FZ551" s="16"/>
      <c r="GA551" s="16"/>
      <c r="GB551" s="16"/>
      <c r="GC551" s="16"/>
      <c r="GD551" s="16"/>
      <c r="GE551" s="16"/>
      <c r="GF551" s="6"/>
      <c r="GG551" s="16"/>
      <c r="GH551" s="16"/>
      <c r="GI551" s="16"/>
      <c r="GJ551" s="16"/>
      <c r="GK551" s="16"/>
      <c r="GL551" s="16"/>
      <c r="GM551" s="16"/>
      <c r="GN551" s="16"/>
      <c r="GO551" s="16"/>
      <c r="GP551" s="16"/>
      <c r="GQ551" s="16"/>
      <c r="GR551" s="16"/>
      <c r="GS551" s="6"/>
      <c r="GT551" s="16"/>
      <c r="GU551" s="16"/>
      <c r="GV551" s="16"/>
      <c r="GW551" s="16"/>
      <c r="GX551" s="16"/>
      <c r="GY551" s="16"/>
      <c r="GZ551" s="16"/>
      <c r="HA551" s="16"/>
      <c r="HB551" s="6"/>
      <c r="HC551" s="16"/>
      <c r="HD551" s="16"/>
      <c r="HE551" s="16"/>
      <c r="HF551" s="16"/>
      <c r="HG551" s="6"/>
      <c r="HH551" s="6"/>
      <c r="HI551" s="6"/>
      <c r="HJ551" s="6"/>
      <c r="HK551" s="6"/>
      <c r="HL551" s="6"/>
      <c r="HM551" s="2"/>
      <c r="HN551" s="2"/>
      <c r="HO551" s="6"/>
      <c r="HP551" s="6"/>
      <c r="HQ551" s="6"/>
      <c r="HR551" s="6"/>
      <c r="HS551" s="2"/>
      <c r="HT551" s="2"/>
      <c r="HU551" s="6"/>
      <c r="HV551" s="6"/>
      <c r="HW551" s="6"/>
      <c r="HX551" s="6"/>
      <c r="HY551" s="6"/>
      <c r="HZ551" s="6"/>
      <c r="IA551" s="6"/>
      <c r="IB551" s="6"/>
      <c r="IC551" s="17"/>
      <c r="ID551" s="6"/>
      <c r="IE551" s="6"/>
      <c r="IF551" s="17"/>
      <c r="IG551" s="6"/>
    </row>
    <row r="552" spans="1:241" x14ac:dyDescent="0.2">
      <c r="A552" s="159" t="s">
        <v>290</v>
      </c>
      <c r="B552" s="159" t="s">
        <v>446</v>
      </c>
      <c r="C552" s="160" t="s">
        <v>12</v>
      </c>
      <c r="D552" s="160" t="s">
        <v>12</v>
      </c>
      <c r="E552" s="160" t="s">
        <v>12</v>
      </c>
      <c r="F552" s="160" t="s">
        <v>12</v>
      </c>
      <c r="G552" s="160" t="s">
        <v>12</v>
      </c>
      <c r="H552" s="160" t="s">
        <v>12</v>
      </c>
      <c r="I552" s="160" t="s">
        <v>12</v>
      </c>
      <c r="J552" s="160" t="s">
        <v>12</v>
      </c>
      <c r="K552" s="160" t="s">
        <v>308</v>
      </c>
      <c r="L552" s="161">
        <v>1</v>
      </c>
      <c r="M552" s="160" t="s">
        <v>20</v>
      </c>
      <c r="N552" s="167" t="s">
        <v>12</v>
      </c>
      <c r="O552" s="162">
        <v>50133</v>
      </c>
      <c r="P552" s="163">
        <v>30</v>
      </c>
      <c r="Q552" s="164" t="s">
        <v>22</v>
      </c>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row>
    <row r="553" spans="1:241" x14ac:dyDescent="0.2">
      <c r="A553" s="159" t="s">
        <v>290</v>
      </c>
      <c r="B553" s="159" t="s">
        <v>446</v>
      </c>
      <c r="C553" s="160" t="s">
        <v>12</v>
      </c>
      <c r="D553" s="160" t="s">
        <v>12</v>
      </c>
      <c r="E553" s="160" t="s">
        <v>12</v>
      </c>
      <c r="F553" s="160" t="s">
        <v>12</v>
      </c>
      <c r="G553" s="160" t="s">
        <v>12</v>
      </c>
      <c r="H553" s="160" t="s">
        <v>12</v>
      </c>
      <c r="I553" s="160" t="s">
        <v>12</v>
      </c>
      <c r="J553" s="160" t="s">
        <v>12</v>
      </c>
      <c r="K553" s="160" t="s">
        <v>309</v>
      </c>
      <c r="L553" s="161">
        <v>1</v>
      </c>
      <c r="M553" s="160" t="s">
        <v>20</v>
      </c>
      <c r="N553" s="167" t="s">
        <v>12</v>
      </c>
      <c r="O553" s="162">
        <v>38747</v>
      </c>
      <c r="P553" s="163">
        <v>38</v>
      </c>
      <c r="Q553" s="164" t="s">
        <v>22</v>
      </c>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row>
    <row r="554" spans="1:241" x14ac:dyDescent="0.2">
      <c r="A554" s="159" t="s">
        <v>290</v>
      </c>
      <c r="B554" s="159" t="s">
        <v>446</v>
      </c>
      <c r="C554" s="160" t="s">
        <v>12</v>
      </c>
      <c r="D554" s="160" t="s">
        <v>12</v>
      </c>
      <c r="E554" s="160" t="s">
        <v>12</v>
      </c>
      <c r="F554" s="160" t="s">
        <v>12</v>
      </c>
      <c r="G554" s="160" t="s">
        <v>12</v>
      </c>
      <c r="H554" s="160" t="s">
        <v>12</v>
      </c>
      <c r="I554" s="160" t="s">
        <v>12</v>
      </c>
      <c r="J554" s="160" t="s">
        <v>12</v>
      </c>
      <c r="K554" s="160" t="s">
        <v>310</v>
      </c>
      <c r="L554" s="161">
        <v>2</v>
      </c>
      <c r="M554" s="160" t="s">
        <v>20</v>
      </c>
      <c r="N554" s="167" t="s">
        <v>12</v>
      </c>
      <c r="O554" s="162">
        <v>15468</v>
      </c>
      <c r="P554" s="163">
        <v>30</v>
      </c>
      <c r="Q554" s="164" t="s">
        <v>22</v>
      </c>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row>
    <row r="555" spans="1:241" x14ac:dyDescent="0.2">
      <c r="A555" s="159" t="s">
        <v>290</v>
      </c>
      <c r="B555" s="159" t="s">
        <v>446</v>
      </c>
      <c r="C555" s="160" t="s">
        <v>12</v>
      </c>
      <c r="D555" s="160" t="s">
        <v>12</v>
      </c>
      <c r="E555" s="160" t="s">
        <v>12</v>
      </c>
      <c r="F555" s="160" t="s">
        <v>12</v>
      </c>
      <c r="G555" s="160" t="s">
        <v>12</v>
      </c>
      <c r="H555" s="160" t="s">
        <v>12</v>
      </c>
      <c r="I555" s="160" t="s">
        <v>12</v>
      </c>
      <c r="J555" s="160" t="s">
        <v>12</v>
      </c>
      <c r="K555" s="160" t="s">
        <v>311</v>
      </c>
      <c r="L555" s="161">
        <v>1</v>
      </c>
      <c r="M555" s="160" t="s">
        <v>20</v>
      </c>
      <c r="N555" s="167" t="s">
        <v>12</v>
      </c>
      <c r="O555" s="162">
        <v>38284</v>
      </c>
      <c r="P555" s="163">
        <v>15</v>
      </c>
      <c r="Q555" s="164" t="s">
        <v>22</v>
      </c>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row>
    <row r="556" spans="1:241" x14ac:dyDescent="0.2">
      <c r="A556" s="159" t="s">
        <v>290</v>
      </c>
      <c r="B556" s="159" t="s">
        <v>446</v>
      </c>
      <c r="C556" s="160" t="s">
        <v>12</v>
      </c>
      <c r="D556" s="160" t="s">
        <v>12</v>
      </c>
      <c r="E556" s="160" t="s">
        <v>12</v>
      </c>
      <c r="F556" s="160" t="s">
        <v>12</v>
      </c>
      <c r="G556" s="160" t="s">
        <v>12</v>
      </c>
      <c r="H556" s="160" t="s">
        <v>12</v>
      </c>
      <c r="I556" s="160" t="s">
        <v>12</v>
      </c>
      <c r="J556" s="160" t="s">
        <v>12</v>
      </c>
      <c r="K556" s="160" t="s">
        <v>312</v>
      </c>
      <c r="L556" s="161">
        <v>1</v>
      </c>
      <c r="M556" s="160" t="s">
        <v>20</v>
      </c>
      <c r="N556" s="167" t="s">
        <v>12</v>
      </c>
      <c r="O556" s="162">
        <v>39371</v>
      </c>
      <c r="P556" s="163">
        <v>38</v>
      </c>
      <c r="Q556" s="164" t="s">
        <v>22</v>
      </c>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row>
    <row r="557" spans="1:241" x14ac:dyDescent="0.2">
      <c r="A557" s="159" t="s">
        <v>290</v>
      </c>
      <c r="B557" s="159" t="s">
        <v>446</v>
      </c>
      <c r="C557" s="160" t="s">
        <v>12</v>
      </c>
      <c r="D557" s="160" t="s">
        <v>12</v>
      </c>
      <c r="E557" s="160" t="s">
        <v>12</v>
      </c>
      <c r="F557" s="160" t="s">
        <v>12</v>
      </c>
      <c r="G557" s="160" t="s">
        <v>12</v>
      </c>
      <c r="H557" s="160" t="s">
        <v>12</v>
      </c>
      <c r="I557" s="160" t="s">
        <v>12</v>
      </c>
      <c r="J557" s="160" t="s">
        <v>12</v>
      </c>
      <c r="K557" s="160" t="s">
        <v>313</v>
      </c>
      <c r="L557" s="161">
        <v>1</v>
      </c>
      <c r="M557" s="160" t="s">
        <v>20</v>
      </c>
      <c r="N557" s="167" t="s">
        <v>12</v>
      </c>
      <c r="O557" s="162">
        <v>48087</v>
      </c>
      <c r="P557" s="163">
        <v>38</v>
      </c>
      <c r="Q557" s="164" t="s">
        <v>22</v>
      </c>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row>
    <row r="558" spans="1:241" s="11" customFormat="1" x14ac:dyDescent="0.2">
      <c r="A558" s="159" t="s">
        <v>290</v>
      </c>
      <c r="B558" s="159" t="s">
        <v>446</v>
      </c>
      <c r="C558" s="160" t="s">
        <v>12</v>
      </c>
      <c r="D558" s="160" t="s">
        <v>12</v>
      </c>
      <c r="E558" s="160" t="s">
        <v>12</v>
      </c>
      <c r="F558" s="160" t="s">
        <v>12</v>
      </c>
      <c r="G558" s="160" t="s">
        <v>12</v>
      </c>
      <c r="H558" s="160" t="s">
        <v>12</v>
      </c>
      <c r="I558" s="160" t="s">
        <v>12</v>
      </c>
      <c r="J558" s="160" t="s">
        <v>12</v>
      </c>
      <c r="K558" s="160" t="s">
        <v>314</v>
      </c>
      <c r="L558" s="161">
        <v>6</v>
      </c>
      <c r="M558" s="160" t="s">
        <v>60</v>
      </c>
      <c r="N558" s="167" t="s">
        <v>12</v>
      </c>
      <c r="O558" s="162">
        <v>54903</v>
      </c>
      <c r="P558" s="163">
        <v>38</v>
      </c>
      <c r="Q558" s="164" t="s">
        <v>15</v>
      </c>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row>
    <row r="559" spans="1:241" x14ac:dyDescent="0.2">
      <c r="A559" s="159" t="s">
        <v>290</v>
      </c>
      <c r="B559" s="159" t="s">
        <v>446</v>
      </c>
      <c r="C559" s="160" t="s">
        <v>12</v>
      </c>
      <c r="D559" s="160" t="s">
        <v>12</v>
      </c>
      <c r="E559" s="160" t="s">
        <v>12</v>
      </c>
      <c r="F559" s="160" t="s">
        <v>12</v>
      </c>
      <c r="G559" s="160" t="s">
        <v>12</v>
      </c>
      <c r="H559" s="160" t="s">
        <v>12</v>
      </c>
      <c r="I559" s="160" t="s">
        <v>12</v>
      </c>
      <c r="J559" s="160" t="s">
        <v>12</v>
      </c>
      <c r="K559" s="160" t="s">
        <v>315</v>
      </c>
      <c r="L559" s="161">
        <v>1</v>
      </c>
      <c r="M559" s="160" t="s">
        <v>20</v>
      </c>
      <c r="N559" s="167" t="s">
        <v>12</v>
      </c>
      <c r="O559" s="162">
        <v>10530</v>
      </c>
      <c r="P559" s="163">
        <v>8</v>
      </c>
      <c r="Q559" s="164" t="s">
        <v>22</v>
      </c>
      <c r="R559" s="2"/>
      <c r="S559" s="2"/>
      <c r="T559" s="2"/>
      <c r="U559" s="2"/>
      <c r="V559" s="2"/>
      <c r="W559" s="2"/>
      <c r="X559" s="6"/>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6"/>
      <c r="CM559" s="2"/>
      <c r="CN559" s="6"/>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6"/>
      <c r="EF559" s="2"/>
      <c r="EG559" s="2"/>
      <c r="EH559" s="2"/>
      <c r="EI559" s="2"/>
      <c r="EJ559" s="2"/>
      <c r="EK559" s="2"/>
      <c r="EL559" s="2"/>
      <c r="EM559" s="2"/>
      <c r="EN559" s="2"/>
      <c r="EO559" s="2"/>
      <c r="EP559" s="2"/>
      <c r="EQ559" s="2"/>
      <c r="ER559" s="2"/>
      <c r="ES559" s="2"/>
      <c r="ET559" s="2"/>
      <c r="EU559" s="2"/>
      <c r="EV559" s="2"/>
      <c r="EW559" s="2"/>
      <c r="EX559" s="6"/>
      <c r="EY559" s="6"/>
      <c r="EZ559" s="6"/>
      <c r="FA559" s="6"/>
      <c r="FB559" s="6"/>
      <c r="FC559" s="6"/>
      <c r="FD559" s="6"/>
      <c r="FE559" s="6"/>
      <c r="FF559" s="6"/>
      <c r="FG559" s="6"/>
      <c r="FH559" s="2"/>
      <c r="FI559" s="2"/>
      <c r="FJ559" s="2"/>
      <c r="FK559" s="2"/>
      <c r="FL559" s="2"/>
      <c r="FM559" s="2"/>
      <c r="FN559" s="2"/>
      <c r="FO559" s="2"/>
      <c r="FP559" s="2"/>
      <c r="FQ559" s="2"/>
      <c r="FR559" s="2"/>
      <c r="FS559" s="2"/>
      <c r="FT559" s="16"/>
      <c r="FU559" s="16"/>
      <c r="FV559" s="16"/>
      <c r="FW559" s="16"/>
      <c r="FX559" s="16"/>
      <c r="FY559" s="6"/>
      <c r="FZ559" s="16"/>
      <c r="GA559" s="16"/>
      <c r="GB559" s="16"/>
      <c r="GC559" s="16"/>
      <c r="GD559" s="16"/>
      <c r="GE559" s="16"/>
      <c r="GF559" s="6"/>
      <c r="GG559" s="16"/>
      <c r="GH559" s="16"/>
      <c r="GI559" s="16"/>
      <c r="GJ559" s="16"/>
      <c r="GK559" s="16"/>
      <c r="GL559" s="16"/>
      <c r="GM559" s="16"/>
      <c r="GN559" s="16"/>
      <c r="GO559" s="16"/>
      <c r="GP559" s="16"/>
      <c r="GQ559" s="16"/>
      <c r="GR559" s="16"/>
      <c r="GS559" s="6"/>
      <c r="GT559" s="16"/>
      <c r="GU559" s="16"/>
      <c r="GV559" s="16"/>
      <c r="GW559" s="16"/>
      <c r="GX559" s="16"/>
      <c r="GY559" s="16"/>
      <c r="GZ559" s="16"/>
      <c r="HA559" s="16"/>
      <c r="HB559" s="6"/>
      <c r="HC559" s="16"/>
      <c r="HD559" s="16"/>
      <c r="HE559" s="16"/>
      <c r="HF559" s="16"/>
      <c r="HG559" s="6"/>
      <c r="HH559" s="6"/>
      <c r="HI559" s="6"/>
      <c r="HJ559" s="6"/>
      <c r="HK559" s="6"/>
      <c r="HL559" s="6"/>
      <c r="HM559" s="2"/>
      <c r="HN559" s="2"/>
      <c r="HO559" s="6"/>
      <c r="HP559" s="6"/>
      <c r="HQ559" s="6"/>
      <c r="HR559" s="6"/>
      <c r="HS559" s="2"/>
      <c r="HT559" s="2"/>
      <c r="HU559" s="6"/>
      <c r="HV559" s="6"/>
      <c r="HW559" s="6"/>
      <c r="HX559" s="6"/>
      <c r="HY559" s="16"/>
      <c r="HZ559" s="6"/>
      <c r="IA559" s="6"/>
      <c r="IB559" s="6"/>
      <c r="IC559" s="17"/>
      <c r="ID559" s="6"/>
      <c r="IE559" s="6"/>
      <c r="IF559" s="17"/>
      <c r="IG559" s="6"/>
    </row>
    <row r="560" spans="1:241" x14ac:dyDescent="0.2">
      <c r="A560" s="159" t="s">
        <v>290</v>
      </c>
      <c r="B560" s="159" t="s">
        <v>446</v>
      </c>
      <c r="C560" s="160" t="s">
        <v>12</v>
      </c>
      <c r="D560" s="160" t="s">
        <v>12</v>
      </c>
      <c r="E560" s="160" t="s">
        <v>12</v>
      </c>
      <c r="F560" s="160" t="s">
        <v>12</v>
      </c>
      <c r="G560" s="160" t="s">
        <v>12</v>
      </c>
      <c r="H560" s="160" t="s">
        <v>12</v>
      </c>
      <c r="I560" s="160" t="s">
        <v>12</v>
      </c>
      <c r="J560" s="160" t="s">
        <v>12</v>
      </c>
      <c r="K560" s="160" t="s">
        <v>316</v>
      </c>
      <c r="L560" s="161">
        <v>3</v>
      </c>
      <c r="M560" s="160" t="s">
        <v>18</v>
      </c>
      <c r="N560" s="167" t="s">
        <v>12</v>
      </c>
      <c r="O560" s="162">
        <v>53794</v>
      </c>
      <c r="P560" s="166">
        <v>37.5</v>
      </c>
      <c r="Q560" s="164" t="s">
        <v>15</v>
      </c>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row>
    <row r="561" spans="1:241" x14ac:dyDescent="0.2">
      <c r="A561" s="172" t="s">
        <v>317</v>
      </c>
      <c r="B561" s="172" t="s">
        <v>446</v>
      </c>
      <c r="C561" s="173">
        <v>520</v>
      </c>
      <c r="D561" s="173">
        <v>13</v>
      </c>
      <c r="E561" s="173">
        <v>520</v>
      </c>
      <c r="F561" s="173">
        <v>13</v>
      </c>
      <c r="G561" s="173">
        <v>1281</v>
      </c>
      <c r="H561" s="173">
        <v>32.03</v>
      </c>
      <c r="I561" s="173">
        <v>1801</v>
      </c>
      <c r="J561" s="173">
        <v>45.03</v>
      </c>
      <c r="K561" s="174"/>
      <c r="L561" s="175">
        <v>50</v>
      </c>
      <c r="M561" s="174"/>
      <c r="N561" s="181" t="s">
        <v>12</v>
      </c>
      <c r="O561" s="177">
        <v>54907.12</v>
      </c>
      <c r="P561" s="173">
        <v>32.42</v>
      </c>
      <c r="Q561" s="178">
        <v>13</v>
      </c>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row>
    <row r="562" spans="1:241" x14ac:dyDescent="0.2">
      <c r="A562" s="159" t="s">
        <v>317</v>
      </c>
      <c r="B562" s="159" t="s">
        <v>446</v>
      </c>
      <c r="C562" s="160" t="s">
        <v>12</v>
      </c>
      <c r="D562" s="160" t="s">
        <v>12</v>
      </c>
      <c r="E562" s="160" t="s">
        <v>12</v>
      </c>
      <c r="F562" s="160" t="s">
        <v>12</v>
      </c>
      <c r="G562" s="160" t="s">
        <v>12</v>
      </c>
      <c r="H562" s="160" t="s">
        <v>12</v>
      </c>
      <c r="I562" s="160" t="s">
        <v>12</v>
      </c>
      <c r="J562" s="160" t="s">
        <v>12</v>
      </c>
      <c r="K562" s="160" t="s">
        <v>188</v>
      </c>
      <c r="L562" s="161">
        <v>1</v>
      </c>
      <c r="M562" s="160" t="s">
        <v>13</v>
      </c>
      <c r="N562" s="167" t="s">
        <v>12</v>
      </c>
      <c r="O562" s="162">
        <v>135443</v>
      </c>
      <c r="P562" s="163">
        <v>35</v>
      </c>
      <c r="Q562" s="164" t="s">
        <v>15</v>
      </c>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row>
    <row r="563" spans="1:241" x14ac:dyDescent="0.2">
      <c r="A563" s="159" t="s">
        <v>317</v>
      </c>
      <c r="B563" s="159" t="s">
        <v>446</v>
      </c>
      <c r="C563" s="160" t="s">
        <v>12</v>
      </c>
      <c r="D563" s="160" t="s">
        <v>12</v>
      </c>
      <c r="E563" s="160" t="s">
        <v>12</v>
      </c>
      <c r="F563" s="160" t="s">
        <v>12</v>
      </c>
      <c r="G563" s="160" t="s">
        <v>12</v>
      </c>
      <c r="H563" s="160" t="s">
        <v>12</v>
      </c>
      <c r="I563" s="160" t="s">
        <v>12</v>
      </c>
      <c r="J563" s="160" t="s">
        <v>12</v>
      </c>
      <c r="K563" s="160" t="s">
        <v>292</v>
      </c>
      <c r="L563" s="161">
        <v>1</v>
      </c>
      <c r="M563" s="160" t="s">
        <v>51</v>
      </c>
      <c r="N563" s="167" t="s">
        <v>12</v>
      </c>
      <c r="O563" s="162">
        <v>103940</v>
      </c>
      <c r="P563" s="163">
        <v>35</v>
      </c>
      <c r="Q563" s="164" t="s">
        <v>22</v>
      </c>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row>
    <row r="564" spans="1:241" x14ac:dyDescent="0.2">
      <c r="A564" s="159" t="s">
        <v>317</v>
      </c>
      <c r="B564" s="159" t="s">
        <v>446</v>
      </c>
      <c r="C564" s="160" t="s">
        <v>12</v>
      </c>
      <c r="D564" s="160" t="s">
        <v>12</v>
      </c>
      <c r="E564" s="160" t="s">
        <v>12</v>
      </c>
      <c r="F564" s="160" t="s">
        <v>12</v>
      </c>
      <c r="G564" s="160" t="s">
        <v>12</v>
      </c>
      <c r="H564" s="160" t="s">
        <v>12</v>
      </c>
      <c r="I564" s="160" t="s">
        <v>12</v>
      </c>
      <c r="J564" s="160" t="s">
        <v>12</v>
      </c>
      <c r="K564" s="160" t="s">
        <v>318</v>
      </c>
      <c r="L564" s="161">
        <v>1</v>
      </c>
      <c r="M564" s="160" t="s">
        <v>37</v>
      </c>
      <c r="N564" s="167" t="s">
        <v>12</v>
      </c>
      <c r="O564" s="162">
        <v>75000</v>
      </c>
      <c r="P564" s="163">
        <v>35</v>
      </c>
      <c r="Q564" s="164" t="s">
        <v>22</v>
      </c>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row>
    <row r="565" spans="1:241" x14ac:dyDescent="0.2">
      <c r="A565" s="159" t="s">
        <v>317</v>
      </c>
      <c r="B565" s="159" t="s">
        <v>446</v>
      </c>
      <c r="C565" s="160" t="s">
        <v>12</v>
      </c>
      <c r="D565" s="160" t="s">
        <v>12</v>
      </c>
      <c r="E565" s="160" t="s">
        <v>12</v>
      </c>
      <c r="F565" s="160" t="s">
        <v>12</v>
      </c>
      <c r="G565" s="160" t="s">
        <v>12</v>
      </c>
      <c r="H565" s="160" t="s">
        <v>12</v>
      </c>
      <c r="I565" s="160" t="s">
        <v>12</v>
      </c>
      <c r="J565" s="160" t="s">
        <v>12</v>
      </c>
      <c r="K565" s="160" t="s">
        <v>319</v>
      </c>
      <c r="L565" s="161">
        <v>1</v>
      </c>
      <c r="M565" s="160" t="s">
        <v>37</v>
      </c>
      <c r="N565" s="167" t="s">
        <v>12</v>
      </c>
      <c r="O565" s="162">
        <v>76445</v>
      </c>
      <c r="P565" s="163">
        <v>35</v>
      </c>
      <c r="Q565" s="164" t="s">
        <v>22</v>
      </c>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row>
    <row r="566" spans="1:241" x14ac:dyDescent="0.2">
      <c r="A566" s="159" t="s">
        <v>317</v>
      </c>
      <c r="B566" s="159" t="s">
        <v>446</v>
      </c>
      <c r="C566" s="160" t="s">
        <v>12</v>
      </c>
      <c r="D566" s="160" t="s">
        <v>12</v>
      </c>
      <c r="E566" s="160" t="s">
        <v>12</v>
      </c>
      <c r="F566" s="160" t="s">
        <v>12</v>
      </c>
      <c r="G566" s="160" t="s">
        <v>12</v>
      </c>
      <c r="H566" s="160" t="s">
        <v>12</v>
      </c>
      <c r="I566" s="160" t="s">
        <v>12</v>
      </c>
      <c r="J566" s="160" t="s">
        <v>12</v>
      </c>
      <c r="K566" s="160" t="s">
        <v>320</v>
      </c>
      <c r="L566" s="161">
        <v>1</v>
      </c>
      <c r="M566" s="160" t="s">
        <v>37</v>
      </c>
      <c r="N566" s="167" t="s">
        <v>12</v>
      </c>
      <c r="O566" s="162">
        <v>75026</v>
      </c>
      <c r="P566" s="163">
        <v>35</v>
      </c>
      <c r="Q566" s="164" t="s">
        <v>22</v>
      </c>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row>
    <row r="567" spans="1:241" x14ac:dyDescent="0.2">
      <c r="A567" s="159" t="s">
        <v>317</v>
      </c>
      <c r="B567" s="159" t="s">
        <v>446</v>
      </c>
      <c r="C567" s="160" t="s">
        <v>12</v>
      </c>
      <c r="D567" s="160" t="s">
        <v>12</v>
      </c>
      <c r="E567" s="160" t="s">
        <v>12</v>
      </c>
      <c r="F567" s="160" t="s">
        <v>12</v>
      </c>
      <c r="G567" s="160" t="s">
        <v>12</v>
      </c>
      <c r="H567" s="160" t="s">
        <v>12</v>
      </c>
      <c r="I567" s="160" t="s">
        <v>12</v>
      </c>
      <c r="J567" s="160" t="s">
        <v>12</v>
      </c>
      <c r="K567" s="160" t="s">
        <v>321</v>
      </c>
      <c r="L567" s="161">
        <v>1</v>
      </c>
      <c r="M567" s="160" t="s">
        <v>16</v>
      </c>
      <c r="N567" s="167" t="s">
        <v>12</v>
      </c>
      <c r="O567" s="162">
        <v>67273</v>
      </c>
      <c r="P567" s="163">
        <v>35</v>
      </c>
      <c r="Q567" s="164" t="s">
        <v>15</v>
      </c>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row>
    <row r="568" spans="1:241" x14ac:dyDescent="0.2">
      <c r="A568" s="159" t="s">
        <v>317</v>
      </c>
      <c r="B568" s="159" t="s">
        <v>446</v>
      </c>
      <c r="C568" s="160" t="s">
        <v>12</v>
      </c>
      <c r="D568" s="160" t="s">
        <v>12</v>
      </c>
      <c r="E568" s="160" t="s">
        <v>12</v>
      </c>
      <c r="F568" s="160" t="s">
        <v>12</v>
      </c>
      <c r="G568" s="160" t="s">
        <v>12</v>
      </c>
      <c r="H568" s="160" t="s">
        <v>12</v>
      </c>
      <c r="I568" s="160" t="s">
        <v>12</v>
      </c>
      <c r="J568" s="160" t="s">
        <v>12</v>
      </c>
      <c r="K568" s="160" t="s">
        <v>322</v>
      </c>
      <c r="L568" s="161">
        <v>1</v>
      </c>
      <c r="M568" s="160" t="s">
        <v>18</v>
      </c>
      <c r="N568" s="167" t="s">
        <v>12</v>
      </c>
      <c r="O568" s="162">
        <v>52897</v>
      </c>
      <c r="P568" s="163">
        <v>35</v>
      </c>
      <c r="Q568" s="164" t="s">
        <v>15</v>
      </c>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row>
    <row r="569" spans="1:241" x14ac:dyDescent="0.2">
      <c r="A569" s="159" t="s">
        <v>317</v>
      </c>
      <c r="B569" s="159" t="s">
        <v>446</v>
      </c>
      <c r="C569" s="160" t="s">
        <v>12</v>
      </c>
      <c r="D569" s="160" t="s">
        <v>12</v>
      </c>
      <c r="E569" s="160" t="s">
        <v>12</v>
      </c>
      <c r="F569" s="160" t="s">
        <v>12</v>
      </c>
      <c r="G569" s="160" t="s">
        <v>12</v>
      </c>
      <c r="H569" s="160" t="s">
        <v>12</v>
      </c>
      <c r="I569" s="160" t="s">
        <v>12</v>
      </c>
      <c r="J569" s="160" t="s">
        <v>12</v>
      </c>
      <c r="K569" s="160" t="s">
        <v>322</v>
      </c>
      <c r="L569" s="161">
        <v>1</v>
      </c>
      <c r="M569" s="160" t="s">
        <v>18</v>
      </c>
      <c r="N569" s="167" t="s">
        <v>12</v>
      </c>
      <c r="O569" s="162">
        <v>43155</v>
      </c>
      <c r="P569" s="163">
        <v>35</v>
      </c>
      <c r="Q569" s="164" t="s">
        <v>15</v>
      </c>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row>
    <row r="570" spans="1:241" x14ac:dyDescent="0.2">
      <c r="A570" s="159" t="s">
        <v>317</v>
      </c>
      <c r="B570" s="159" t="s">
        <v>446</v>
      </c>
      <c r="C570" s="160" t="s">
        <v>12</v>
      </c>
      <c r="D570" s="160" t="s">
        <v>12</v>
      </c>
      <c r="E570" s="160" t="s">
        <v>12</v>
      </c>
      <c r="F570" s="160" t="s">
        <v>12</v>
      </c>
      <c r="G570" s="160" t="s">
        <v>12</v>
      </c>
      <c r="H570" s="160" t="s">
        <v>12</v>
      </c>
      <c r="I570" s="160" t="s">
        <v>12</v>
      </c>
      <c r="J570" s="160" t="s">
        <v>12</v>
      </c>
      <c r="K570" s="160" t="s">
        <v>323</v>
      </c>
      <c r="L570" s="161">
        <v>1</v>
      </c>
      <c r="M570" s="160" t="s">
        <v>37</v>
      </c>
      <c r="N570" s="167" t="s">
        <v>12</v>
      </c>
      <c r="O570" s="162">
        <v>77761</v>
      </c>
      <c r="P570" s="163">
        <v>35</v>
      </c>
      <c r="Q570" s="164" t="s">
        <v>22</v>
      </c>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row>
    <row r="571" spans="1:241" x14ac:dyDescent="0.2">
      <c r="A571" s="159" t="s">
        <v>317</v>
      </c>
      <c r="B571" s="159" t="s">
        <v>446</v>
      </c>
      <c r="C571" s="160" t="s">
        <v>12</v>
      </c>
      <c r="D571" s="160" t="s">
        <v>12</v>
      </c>
      <c r="E571" s="160" t="s">
        <v>12</v>
      </c>
      <c r="F571" s="160" t="s">
        <v>12</v>
      </c>
      <c r="G571" s="160" t="s">
        <v>12</v>
      </c>
      <c r="H571" s="160" t="s">
        <v>12</v>
      </c>
      <c r="I571" s="160" t="s">
        <v>12</v>
      </c>
      <c r="J571" s="160" t="s">
        <v>12</v>
      </c>
      <c r="K571" s="160" t="s">
        <v>324</v>
      </c>
      <c r="L571" s="161">
        <v>1</v>
      </c>
      <c r="M571" s="160" t="s">
        <v>20</v>
      </c>
      <c r="N571" s="167" t="s">
        <v>12</v>
      </c>
      <c r="O571" s="162">
        <v>39777</v>
      </c>
      <c r="P571" s="163">
        <v>35</v>
      </c>
      <c r="Q571" s="164" t="s">
        <v>22</v>
      </c>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row>
    <row r="572" spans="1:241" x14ac:dyDescent="0.2">
      <c r="A572" s="159" t="s">
        <v>317</v>
      </c>
      <c r="B572" s="159" t="s">
        <v>446</v>
      </c>
      <c r="C572" s="160" t="s">
        <v>12</v>
      </c>
      <c r="D572" s="160" t="s">
        <v>12</v>
      </c>
      <c r="E572" s="160" t="s">
        <v>12</v>
      </c>
      <c r="F572" s="160" t="s">
        <v>12</v>
      </c>
      <c r="G572" s="160" t="s">
        <v>12</v>
      </c>
      <c r="H572" s="160" t="s">
        <v>12</v>
      </c>
      <c r="I572" s="160" t="s">
        <v>12</v>
      </c>
      <c r="J572" s="160" t="s">
        <v>12</v>
      </c>
      <c r="K572" s="160" t="s">
        <v>324</v>
      </c>
      <c r="L572" s="161">
        <v>1</v>
      </c>
      <c r="M572" s="160" t="s">
        <v>20</v>
      </c>
      <c r="N572" s="167" t="s">
        <v>12</v>
      </c>
      <c r="O572" s="162">
        <v>42030</v>
      </c>
      <c r="P572" s="163">
        <v>35</v>
      </c>
      <c r="Q572" s="164" t="s">
        <v>22</v>
      </c>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row>
    <row r="573" spans="1:241" x14ac:dyDescent="0.2">
      <c r="A573" s="159" t="s">
        <v>317</v>
      </c>
      <c r="B573" s="159" t="s">
        <v>446</v>
      </c>
      <c r="C573" s="160" t="s">
        <v>12</v>
      </c>
      <c r="D573" s="160" t="s">
        <v>12</v>
      </c>
      <c r="E573" s="160" t="s">
        <v>12</v>
      </c>
      <c r="F573" s="160" t="s">
        <v>12</v>
      </c>
      <c r="G573" s="160" t="s">
        <v>12</v>
      </c>
      <c r="H573" s="160" t="s">
        <v>12</v>
      </c>
      <c r="I573" s="160" t="s">
        <v>12</v>
      </c>
      <c r="J573" s="160" t="s">
        <v>12</v>
      </c>
      <c r="K573" s="160" t="s">
        <v>324</v>
      </c>
      <c r="L573" s="161">
        <v>1</v>
      </c>
      <c r="M573" s="160" t="s">
        <v>20</v>
      </c>
      <c r="N573" s="167" t="s">
        <v>12</v>
      </c>
      <c r="O573" s="162">
        <v>32460</v>
      </c>
      <c r="P573" s="163">
        <v>30</v>
      </c>
      <c r="Q573" s="164" t="s">
        <v>22</v>
      </c>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row>
    <row r="574" spans="1:241" x14ac:dyDescent="0.2">
      <c r="A574" s="159" t="s">
        <v>317</v>
      </c>
      <c r="B574" s="159" t="s">
        <v>446</v>
      </c>
      <c r="C574" s="160" t="s">
        <v>12</v>
      </c>
      <c r="D574" s="160" t="s">
        <v>12</v>
      </c>
      <c r="E574" s="160" t="s">
        <v>12</v>
      </c>
      <c r="F574" s="160" t="s">
        <v>12</v>
      </c>
      <c r="G574" s="160" t="s">
        <v>12</v>
      </c>
      <c r="H574" s="160" t="s">
        <v>12</v>
      </c>
      <c r="I574" s="160" t="s">
        <v>12</v>
      </c>
      <c r="J574" s="160" t="s">
        <v>12</v>
      </c>
      <c r="K574" s="160" t="s">
        <v>325</v>
      </c>
      <c r="L574" s="161">
        <v>1</v>
      </c>
      <c r="M574" s="160" t="s">
        <v>18</v>
      </c>
      <c r="N574" s="167" t="s">
        <v>12</v>
      </c>
      <c r="O574" s="162">
        <v>65837</v>
      </c>
      <c r="P574" s="163">
        <v>35</v>
      </c>
      <c r="Q574" s="164" t="s">
        <v>15</v>
      </c>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row>
    <row r="575" spans="1:241" x14ac:dyDescent="0.2">
      <c r="A575" s="159" t="s">
        <v>317</v>
      </c>
      <c r="B575" s="159" t="s">
        <v>446</v>
      </c>
      <c r="C575" s="160" t="s">
        <v>12</v>
      </c>
      <c r="D575" s="160" t="s">
        <v>12</v>
      </c>
      <c r="E575" s="160" t="s">
        <v>12</v>
      </c>
      <c r="F575" s="160" t="s">
        <v>12</v>
      </c>
      <c r="G575" s="160" t="s">
        <v>12</v>
      </c>
      <c r="H575" s="160" t="s">
        <v>12</v>
      </c>
      <c r="I575" s="160" t="s">
        <v>12</v>
      </c>
      <c r="J575" s="160" t="s">
        <v>12</v>
      </c>
      <c r="K575" s="160" t="s">
        <v>322</v>
      </c>
      <c r="L575" s="161">
        <v>1</v>
      </c>
      <c r="M575" s="160" t="s">
        <v>18</v>
      </c>
      <c r="N575" s="167" t="s">
        <v>12</v>
      </c>
      <c r="O575" s="162">
        <v>67193</v>
      </c>
      <c r="P575" s="163">
        <v>35</v>
      </c>
      <c r="Q575" s="164" t="s">
        <v>15</v>
      </c>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row>
    <row r="576" spans="1:241" x14ac:dyDescent="0.2">
      <c r="A576" s="159" t="s">
        <v>317</v>
      </c>
      <c r="B576" s="159" t="s">
        <v>446</v>
      </c>
      <c r="C576" s="160" t="s">
        <v>12</v>
      </c>
      <c r="D576" s="160" t="s">
        <v>12</v>
      </c>
      <c r="E576" s="160" t="s">
        <v>12</v>
      </c>
      <c r="F576" s="160" t="s">
        <v>12</v>
      </c>
      <c r="G576" s="160" t="s">
        <v>12</v>
      </c>
      <c r="H576" s="160" t="s">
        <v>12</v>
      </c>
      <c r="I576" s="160" t="s">
        <v>12</v>
      </c>
      <c r="J576" s="160" t="s">
        <v>12</v>
      </c>
      <c r="K576" s="160" t="s">
        <v>326</v>
      </c>
      <c r="L576" s="161">
        <v>1</v>
      </c>
      <c r="M576" s="160" t="s">
        <v>20</v>
      </c>
      <c r="N576" s="167" t="s">
        <v>12</v>
      </c>
      <c r="O576" s="162">
        <v>51721</v>
      </c>
      <c r="P576" s="163">
        <v>35</v>
      </c>
      <c r="Q576" s="164" t="s">
        <v>22</v>
      </c>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row>
    <row r="577" spans="1:241" x14ac:dyDescent="0.2">
      <c r="A577" s="159" t="s">
        <v>317</v>
      </c>
      <c r="B577" s="159" t="s">
        <v>446</v>
      </c>
      <c r="C577" s="160" t="s">
        <v>12</v>
      </c>
      <c r="D577" s="160" t="s">
        <v>12</v>
      </c>
      <c r="E577" s="160" t="s">
        <v>12</v>
      </c>
      <c r="F577" s="160" t="s">
        <v>12</v>
      </c>
      <c r="G577" s="160" t="s">
        <v>12</v>
      </c>
      <c r="H577" s="160" t="s">
        <v>12</v>
      </c>
      <c r="I577" s="160" t="s">
        <v>12</v>
      </c>
      <c r="J577" s="160" t="s">
        <v>12</v>
      </c>
      <c r="K577" s="160" t="s">
        <v>327</v>
      </c>
      <c r="L577" s="161">
        <v>1</v>
      </c>
      <c r="M577" s="160" t="s">
        <v>20</v>
      </c>
      <c r="N577" s="167" t="s">
        <v>12</v>
      </c>
      <c r="O577" s="162">
        <v>54618</v>
      </c>
      <c r="P577" s="163">
        <v>35</v>
      </c>
      <c r="Q577" s="164" t="s">
        <v>22</v>
      </c>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row>
    <row r="578" spans="1:241" x14ac:dyDescent="0.2">
      <c r="A578" s="159" t="s">
        <v>317</v>
      </c>
      <c r="B578" s="159" t="s">
        <v>446</v>
      </c>
      <c r="C578" s="160" t="s">
        <v>12</v>
      </c>
      <c r="D578" s="160" t="s">
        <v>12</v>
      </c>
      <c r="E578" s="160" t="s">
        <v>12</v>
      </c>
      <c r="F578" s="160" t="s">
        <v>12</v>
      </c>
      <c r="G578" s="160" t="s">
        <v>12</v>
      </c>
      <c r="H578" s="160" t="s">
        <v>12</v>
      </c>
      <c r="I578" s="160" t="s">
        <v>12</v>
      </c>
      <c r="J578" s="160" t="s">
        <v>12</v>
      </c>
      <c r="K578" s="160" t="s">
        <v>328</v>
      </c>
      <c r="L578" s="161">
        <v>1</v>
      </c>
      <c r="M578" s="160" t="s">
        <v>37</v>
      </c>
      <c r="N578" s="167" t="s">
        <v>12</v>
      </c>
      <c r="O578" s="162">
        <v>74870</v>
      </c>
      <c r="P578" s="163">
        <v>35</v>
      </c>
      <c r="Q578" s="164" t="s">
        <v>15</v>
      </c>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row>
    <row r="579" spans="1:241" x14ac:dyDescent="0.2">
      <c r="A579" s="159" t="s">
        <v>317</v>
      </c>
      <c r="B579" s="159" t="s">
        <v>446</v>
      </c>
      <c r="C579" s="160" t="s">
        <v>12</v>
      </c>
      <c r="D579" s="160" t="s">
        <v>12</v>
      </c>
      <c r="E579" s="160" t="s">
        <v>12</v>
      </c>
      <c r="F579" s="160" t="s">
        <v>12</v>
      </c>
      <c r="G579" s="160" t="s">
        <v>12</v>
      </c>
      <c r="H579" s="160" t="s">
        <v>12</v>
      </c>
      <c r="I579" s="160" t="s">
        <v>12</v>
      </c>
      <c r="J579" s="160" t="s">
        <v>12</v>
      </c>
      <c r="K579" s="160" t="s">
        <v>329</v>
      </c>
      <c r="L579" s="161">
        <v>1</v>
      </c>
      <c r="M579" s="160" t="s">
        <v>20</v>
      </c>
      <c r="N579" s="167" t="s">
        <v>12</v>
      </c>
      <c r="O579" s="162">
        <v>62647</v>
      </c>
      <c r="P579" s="163">
        <v>35</v>
      </c>
      <c r="Q579" s="164" t="s">
        <v>22</v>
      </c>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row>
    <row r="580" spans="1:241" x14ac:dyDescent="0.2">
      <c r="A580" s="159" t="s">
        <v>317</v>
      </c>
      <c r="B580" s="159" t="s">
        <v>446</v>
      </c>
      <c r="C580" s="160" t="s">
        <v>12</v>
      </c>
      <c r="D580" s="160" t="s">
        <v>12</v>
      </c>
      <c r="E580" s="160" t="s">
        <v>12</v>
      </c>
      <c r="F580" s="160" t="s">
        <v>12</v>
      </c>
      <c r="G580" s="160" t="s">
        <v>12</v>
      </c>
      <c r="H580" s="160" t="s">
        <v>12</v>
      </c>
      <c r="I580" s="160" t="s">
        <v>12</v>
      </c>
      <c r="J580" s="160" t="s">
        <v>12</v>
      </c>
      <c r="K580" s="160" t="s">
        <v>330</v>
      </c>
      <c r="L580" s="161">
        <v>1</v>
      </c>
      <c r="M580" s="160" t="s">
        <v>37</v>
      </c>
      <c r="N580" s="167" t="s">
        <v>12</v>
      </c>
      <c r="O580" s="162">
        <v>84440</v>
      </c>
      <c r="P580" s="163">
        <v>35</v>
      </c>
      <c r="Q580" s="164" t="s">
        <v>22</v>
      </c>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row>
    <row r="581" spans="1:241" x14ac:dyDescent="0.2">
      <c r="A581" s="159" t="s">
        <v>317</v>
      </c>
      <c r="B581" s="159" t="s">
        <v>446</v>
      </c>
      <c r="C581" s="160" t="s">
        <v>12</v>
      </c>
      <c r="D581" s="160" t="s">
        <v>12</v>
      </c>
      <c r="E581" s="160" t="s">
        <v>12</v>
      </c>
      <c r="F581" s="160" t="s">
        <v>12</v>
      </c>
      <c r="G581" s="160" t="s">
        <v>12</v>
      </c>
      <c r="H581" s="160" t="s">
        <v>12</v>
      </c>
      <c r="I581" s="160" t="s">
        <v>12</v>
      </c>
      <c r="J581" s="160" t="s">
        <v>12</v>
      </c>
      <c r="K581" s="160" t="s">
        <v>331</v>
      </c>
      <c r="L581" s="161">
        <v>1</v>
      </c>
      <c r="M581" s="160" t="s">
        <v>37</v>
      </c>
      <c r="N581" s="167" t="s">
        <v>12</v>
      </c>
      <c r="O581" s="162">
        <v>56237</v>
      </c>
      <c r="P581" s="163">
        <v>35</v>
      </c>
      <c r="Q581" s="164" t="s">
        <v>22</v>
      </c>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row>
    <row r="582" spans="1:241" x14ac:dyDescent="0.2">
      <c r="A582" s="159" t="s">
        <v>317</v>
      </c>
      <c r="B582" s="159" t="s">
        <v>446</v>
      </c>
      <c r="C582" s="160" t="s">
        <v>12</v>
      </c>
      <c r="D582" s="160" t="s">
        <v>12</v>
      </c>
      <c r="E582" s="160" t="s">
        <v>12</v>
      </c>
      <c r="F582" s="160" t="s">
        <v>12</v>
      </c>
      <c r="G582" s="160" t="s">
        <v>12</v>
      </c>
      <c r="H582" s="160" t="s">
        <v>12</v>
      </c>
      <c r="I582" s="160" t="s">
        <v>12</v>
      </c>
      <c r="J582" s="160" t="s">
        <v>12</v>
      </c>
      <c r="K582" s="160" t="s">
        <v>332</v>
      </c>
      <c r="L582" s="161">
        <v>1</v>
      </c>
      <c r="M582" s="160" t="s">
        <v>37</v>
      </c>
      <c r="N582" s="167" t="s">
        <v>12</v>
      </c>
      <c r="O582" s="162">
        <v>70463</v>
      </c>
      <c r="P582" s="163">
        <v>35</v>
      </c>
      <c r="Q582" s="164" t="s">
        <v>15</v>
      </c>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row>
    <row r="583" spans="1:241" s="11" customFormat="1" x14ac:dyDescent="0.2">
      <c r="A583" s="159" t="s">
        <v>317</v>
      </c>
      <c r="B583" s="159" t="s">
        <v>446</v>
      </c>
      <c r="C583" s="160" t="s">
        <v>12</v>
      </c>
      <c r="D583" s="160" t="s">
        <v>12</v>
      </c>
      <c r="E583" s="160" t="s">
        <v>12</v>
      </c>
      <c r="F583" s="160" t="s">
        <v>12</v>
      </c>
      <c r="G583" s="160" t="s">
        <v>12</v>
      </c>
      <c r="H583" s="160" t="s">
        <v>12</v>
      </c>
      <c r="I583" s="160" t="s">
        <v>12</v>
      </c>
      <c r="J583" s="160" t="s">
        <v>12</v>
      </c>
      <c r="K583" s="160" t="s">
        <v>333</v>
      </c>
      <c r="L583" s="161">
        <v>1</v>
      </c>
      <c r="M583" s="160" t="s">
        <v>28</v>
      </c>
      <c r="N583" s="167" t="s">
        <v>12</v>
      </c>
      <c r="O583" s="162">
        <v>50000</v>
      </c>
      <c r="P583" s="166">
        <v>35</v>
      </c>
      <c r="Q583" s="164" t="s">
        <v>22</v>
      </c>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row>
    <row r="584" spans="1:241" x14ac:dyDescent="0.2">
      <c r="A584" s="159" t="s">
        <v>317</v>
      </c>
      <c r="B584" s="159" t="s">
        <v>446</v>
      </c>
      <c r="C584" s="160" t="s">
        <v>12</v>
      </c>
      <c r="D584" s="160" t="s">
        <v>12</v>
      </c>
      <c r="E584" s="160" t="s">
        <v>12</v>
      </c>
      <c r="F584" s="160" t="s">
        <v>12</v>
      </c>
      <c r="G584" s="160" t="s">
        <v>12</v>
      </c>
      <c r="H584" s="160" t="s">
        <v>12</v>
      </c>
      <c r="I584" s="160" t="s">
        <v>12</v>
      </c>
      <c r="J584" s="160" t="s">
        <v>12</v>
      </c>
      <c r="K584" s="160" t="s">
        <v>334</v>
      </c>
      <c r="L584" s="161">
        <v>1</v>
      </c>
      <c r="M584" s="160" t="s">
        <v>23</v>
      </c>
      <c r="N584" s="167" t="s">
        <v>12</v>
      </c>
      <c r="O584" s="162">
        <v>61169</v>
      </c>
      <c r="P584" s="163">
        <v>35</v>
      </c>
      <c r="Q584" s="164" t="s">
        <v>22</v>
      </c>
      <c r="R584" s="2"/>
      <c r="S584" s="2"/>
      <c r="T584" s="2"/>
      <c r="U584" s="2"/>
      <c r="V584" s="2"/>
      <c r="W584" s="2"/>
      <c r="X584" s="6"/>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6"/>
      <c r="CM584" s="2"/>
      <c r="CN584" s="6"/>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6"/>
      <c r="EB584" s="6"/>
      <c r="EC584" s="2"/>
      <c r="ED584" s="2"/>
      <c r="EE584" s="6"/>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16"/>
      <c r="FU584" s="16"/>
      <c r="FV584" s="16"/>
      <c r="FW584" s="16"/>
      <c r="FX584" s="16"/>
      <c r="FY584" s="6"/>
      <c r="FZ584" s="16"/>
      <c r="GA584" s="16"/>
      <c r="GB584" s="16"/>
      <c r="GC584" s="16"/>
      <c r="GD584" s="16"/>
      <c r="GE584" s="16"/>
      <c r="GF584" s="6"/>
      <c r="GG584" s="16"/>
      <c r="GH584" s="16"/>
      <c r="GI584" s="16"/>
      <c r="GJ584" s="16"/>
      <c r="GK584" s="16"/>
      <c r="GL584" s="16"/>
      <c r="GM584" s="16"/>
      <c r="GN584" s="16"/>
      <c r="GO584" s="16"/>
      <c r="GP584" s="16"/>
      <c r="GQ584" s="16"/>
      <c r="GR584" s="16"/>
      <c r="GS584" s="6"/>
      <c r="GT584" s="16"/>
      <c r="GU584" s="16"/>
      <c r="GV584" s="16"/>
      <c r="GW584" s="16"/>
      <c r="GX584" s="16"/>
      <c r="GY584" s="16"/>
      <c r="GZ584" s="16"/>
      <c r="HA584" s="16"/>
      <c r="HB584" s="6"/>
      <c r="HC584" s="16"/>
      <c r="HD584" s="16"/>
      <c r="HE584" s="16"/>
      <c r="HF584" s="16"/>
      <c r="HG584" s="6"/>
      <c r="HH584" s="6"/>
      <c r="HI584" s="6"/>
      <c r="HJ584" s="6"/>
      <c r="HK584" s="6"/>
      <c r="HL584" s="6"/>
      <c r="HM584" s="2"/>
      <c r="HN584" s="2"/>
      <c r="HO584" s="6"/>
      <c r="HP584" s="6"/>
      <c r="HQ584" s="6"/>
      <c r="HR584" s="6"/>
      <c r="HS584" s="2"/>
      <c r="HT584" s="2"/>
      <c r="HU584" s="6"/>
      <c r="HV584" s="6"/>
      <c r="HW584" s="6"/>
      <c r="HX584" s="6"/>
      <c r="HY584" s="16"/>
      <c r="HZ584" s="6"/>
      <c r="IA584" s="2"/>
      <c r="IB584" s="6"/>
      <c r="IC584" s="17"/>
      <c r="ID584" s="6"/>
      <c r="IE584" s="6"/>
      <c r="IF584" s="17"/>
      <c r="IG584" s="6"/>
    </row>
    <row r="585" spans="1:241" x14ac:dyDescent="0.2">
      <c r="A585" s="159" t="s">
        <v>317</v>
      </c>
      <c r="B585" s="159" t="s">
        <v>446</v>
      </c>
      <c r="C585" s="160" t="s">
        <v>12</v>
      </c>
      <c r="D585" s="160" t="s">
        <v>12</v>
      </c>
      <c r="E585" s="160" t="s">
        <v>12</v>
      </c>
      <c r="F585" s="160" t="s">
        <v>12</v>
      </c>
      <c r="G585" s="160" t="s">
        <v>12</v>
      </c>
      <c r="H585" s="160" t="s">
        <v>12</v>
      </c>
      <c r="I585" s="160" t="s">
        <v>12</v>
      </c>
      <c r="J585" s="160" t="s">
        <v>12</v>
      </c>
      <c r="K585" s="160" t="s">
        <v>334</v>
      </c>
      <c r="L585" s="161">
        <v>1</v>
      </c>
      <c r="M585" s="160" t="s">
        <v>23</v>
      </c>
      <c r="N585" s="167" t="s">
        <v>12</v>
      </c>
      <c r="O585" s="162">
        <v>44226</v>
      </c>
      <c r="P585" s="163">
        <v>35</v>
      </c>
      <c r="Q585" s="164" t="s">
        <v>22</v>
      </c>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row>
    <row r="586" spans="1:241" x14ac:dyDescent="0.2">
      <c r="A586" s="159" t="s">
        <v>317</v>
      </c>
      <c r="B586" s="159" t="s">
        <v>446</v>
      </c>
      <c r="C586" s="160" t="s">
        <v>12</v>
      </c>
      <c r="D586" s="160" t="s">
        <v>12</v>
      </c>
      <c r="E586" s="160" t="s">
        <v>12</v>
      </c>
      <c r="F586" s="160" t="s">
        <v>12</v>
      </c>
      <c r="G586" s="160" t="s">
        <v>12</v>
      </c>
      <c r="H586" s="160" t="s">
        <v>12</v>
      </c>
      <c r="I586" s="160" t="s">
        <v>12</v>
      </c>
      <c r="J586" s="160" t="s">
        <v>12</v>
      </c>
      <c r="K586" s="160" t="s">
        <v>334</v>
      </c>
      <c r="L586" s="161">
        <v>1</v>
      </c>
      <c r="M586" s="160" t="s">
        <v>23</v>
      </c>
      <c r="N586" s="167" t="s">
        <v>12</v>
      </c>
      <c r="O586" s="162">
        <v>13270</v>
      </c>
      <c r="P586" s="163">
        <v>5</v>
      </c>
      <c r="Q586" s="164" t="s">
        <v>22</v>
      </c>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row>
    <row r="587" spans="1:241" s="11" customFormat="1" x14ac:dyDescent="0.2">
      <c r="A587" s="159" t="s">
        <v>317</v>
      </c>
      <c r="B587" s="159" t="s">
        <v>446</v>
      </c>
      <c r="C587" s="160" t="s">
        <v>12</v>
      </c>
      <c r="D587" s="160" t="s">
        <v>12</v>
      </c>
      <c r="E587" s="160" t="s">
        <v>12</v>
      </c>
      <c r="F587" s="160" t="s">
        <v>12</v>
      </c>
      <c r="G587" s="160" t="s">
        <v>12</v>
      </c>
      <c r="H587" s="160" t="s">
        <v>12</v>
      </c>
      <c r="I587" s="160" t="s">
        <v>12</v>
      </c>
      <c r="J587" s="160" t="s">
        <v>12</v>
      </c>
      <c r="K587" s="160" t="s">
        <v>335</v>
      </c>
      <c r="L587" s="161">
        <v>1</v>
      </c>
      <c r="M587" s="160" t="s">
        <v>26</v>
      </c>
      <c r="N587" s="167" t="s">
        <v>12</v>
      </c>
      <c r="O587" s="162">
        <v>64302</v>
      </c>
      <c r="P587" s="163">
        <v>35</v>
      </c>
      <c r="Q587" s="164" t="s">
        <v>22</v>
      </c>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row>
    <row r="588" spans="1:241" x14ac:dyDescent="0.2">
      <c r="A588" s="159" t="s">
        <v>317</v>
      </c>
      <c r="B588" s="159" t="s">
        <v>446</v>
      </c>
      <c r="C588" s="160" t="s">
        <v>12</v>
      </c>
      <c r="D588" s="160" t="s">
        <v>12</v>
      </c>
      <c r="E588" s="160" t="s">
        <v>12</v>
      </c>
      <c r="F588" s="160" t="s">
        <v>12</v>
      </c>
      <c r="G588" s="160" t="s">
        <v>12</v>
      </c>
      <c r="H588" s="160" t="s">
        <v>12</v>
      </c>
      <c r="I588" s="160" t="s">
        <v>12</v>
      </c>
      <c r="J588" s="160" t="s">
        <v>12</v>
      </c>
      <c r="K588" s="160" t="s">
        <v>336</v>
      </c>
      <c r="L588" s="161">
        <v>1</v>
      </c>
      <c r="M588" s="160" t="s">
        <v>44</v>
      </c>
      <c r="N588" s="167" t="s">
        <v>12</v>
      </c>
      <c r="O588" s="162">
        <v>30426</v>
      </c>
      <c r="P588" s="163">
        <v>35</v>
      </c>
      <c r="Q588" s="164" t="s">
        <v>22</v>
      </c>
      <c r="R588" s="2"/>
      <c r="S588" s="2"/>
      <c r="T588" s="2"/>
      <c r="U588" s="2"/>
      <c r="V588" s="2"/>
      <c r="W588" s="2"/>
      <c r="X588" s="6"/>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6"/>
      <c r="CM588" s="2"/>
      <c r="CN588" s="6"/>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6"/>
      <c r="EB588" s="6"/>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16"/>
      <c r="FU588" s="16"/>
      <c r="FV588" s="16"/>
      <c r="FW588" s="16"/>
      <c r="FX588" s="16"/>
      <c r="FY588" s="6"/>
      <c r="FZ588" s="16"/>
      <c r="GA588" s="16"/>
      <c r="GB588" s="16"/>
      <c r="GC588" s="16"/>
      <c r="GD588" s="16"/>
      <c r="GE588" s="16"/>
      <c r="GF588" s="6"/>
      <c r="GG588" s="16"/>
      <c r="GH588" s="16"/>
      <c r="GI588" s="16"/>
      <c r="GJ588" s="16"/>
      <c r="GK588" s="16"/>
      <c r="GL588" s="16"/>
      <c r="GM588" s="16"/>
      <c r="GN588" s="16"/>
      <c r="GO588" s="16"/>
      <c r="GP588" s="16"/>
      <c r="GQ588" s="16"/>
      <c r="GR588" s="16"/>
      <c r="GS588" s="6"/>
      <c r="GT588" s="16"/>
      <c r="GU588" s="16"/>
      <c r="GV588" s="16"/>
      <c r="GW588" s="16"/>
      <c r="GX588" s="16"/>
      <c r="GY588" s="16"/>
      <c r="GZ588" s="16"/>
      <c r="HA588" s="16"/>
      <c r="HB588" s="6"/>
      <c r="HC588" s="16"/>
      <c r="HD588" s="16"/>
      <c r="HE588" s="16"/>
      <c r="HF588" s="16"/>
      <c r="HG588" s="6"/>
      <c r="HH588" s="6"/>
      <c r="HI588" s="6"/>
      <c r="HJ588" s="6"/>
      <c r="HK588" s="6"/>
      <c r="HL588" s="6"/>
      <c r="HM588" s="2"/>
      <c r="HN588" s="2"/>
      <c r="HO588" s="6"/>
      <c r="HP588" s="6"/>
      <c r="HQ588" s="6"/>
      <c r="HR588" s="6"/>
      <c r="HS588" s="2"/>
      <c r="HT588" s="2"/>
      <c r="HU588" s="6"/>
      <c r="HV588" s="6"/>
      <c r="HW588" s="6"/>
      <c r="HX588" s="6"/>
      <c r="HY588" s="16"/>
      <c r="HZ588" s="6"/>
      <c r="IA588" s="2"/>
      <c r="IB588" s="6"/>
      <c r="IC588" s="17"/>
      <c r="ID588" s="6"/>
      <c r="IE588" s="6"/>
      <c r="IF588" s="17"/>
      <c r="IG588" s="6"/>
    </row>
    <row r="589" spans="1:241" x14ac:dyDescent="0.2">
      <c r="A589" s="159" t="s">
        <v>317</v>
      </c>
      <c r="B589" s="159" t="s">
        <v>446</v>
      </c>
      <c r="C589" s="160" t="s">
        <v>12</v>
      </c>
      <c r="D589" s="160" t="s">
        <v>12</v>
      </c>
      <c r="E589" s="160" t="s">
        <v>12</v>
      </c>
      <c r="F589" s="160" t="s">
        <v>12</v>
      </c>
      <c r="G589" s="160" t="s">
        <v>12</v>
      </c>
      <c r="H589" s="160" t="s">
        <v>12</v>
      </c>
      <c r="I589" s="160" t="s">
        <v>12</v>
      </c>
      <c r="J589" s="160" t="s">
        <v>12</v>
      </c>
      <c r="K589" s="160" t="s">
        <v>337</v>
      </c>
      <c r="L589" s="161">
        <v>1</v>
      </c>
      <c r="M589" s="160" t="s">
        <v>26</v>
      </c>
      <c r="N589" s="167" t="s">
        <v>12</v>
      </c>
      <c r="O589" s="162">
        <v>39079</v>
      </c>
      <c r="P589" s="163">
        <v>35</v>
      </c>
      <c r="Q589" s="164" t="s">
        <v>22</v>
      </c>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row>
    <row r="590" spans="1:241" x14ac:dyDescent="0.2">
      <c r="A590" s="159" t="s">
        <v>317</v>
      </c>
      <c r="B590" s="159" t="s">
        <v>446</v>
      </c>
      <c r="C590" s="160" t="s">
        <v>12</v>
      </c>
      <c r="D590" s="160" t="s">
        <v>12</v>
      </c>
      <c r="E590" s="160" t="s">
        <v>12</v>
      </c>
      <c r="F590" s="160" t="s">
        <v>12</v>
      </c>
      <c r="G590" s="160" t="s">
        <v>12</v>
      </c>
      <c r="H590" s="160" t="s">
        <v>12</v>
      </c>
      <c r="I590" s="160" t="s">
        <v>12</v>
      </c>
      <c r="J590" s="160" t="s">
        <v>12</v>
      </c>
      <c r="K590" s="160" t="s">
        <v>338</v>
      </c>
      <c r="L590" s="161">
        <v>1</v>
      </c>
      <c r="M590" s="160" t="s">
        <v>20</v>
      </c>
      <c r="N590" s="167" t="s">
        <v>12</v>
      </c>
      <c r="O590" s="162">
        <v>4519</v>
      </c>
      <c r="P590" s="163">
        <v>5</v>
      </c>
      <c r="Q590" s="164" t="s">
        <v>22</v>
      </c>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row>
    <row r="591" spans="1:241" x14ac:dyDescent="0.2">
      <c r="A591" s="159" t="s">
        <v>317</v>
      </c>
      <c r="B591" s="159" t="s">
        <v>446</v>
      </c>
      <c r="C591" s="160" t="s">
        <v>12</v>
      </c>
      <c r="D591" s="160" t="s">
        <v>12</v>
      </c>
      <c r="E591" s="160" t="s">
        <v>12</v>
      </c>
      <c r="F591" s="160" t="s">
        <v>12</v>
      </c>
      <c r="G591" s="160" t="s">
        <v>12</v>
      </c>
      <c r="H591" s="160" t="s">
        <v>12</v>
      </c>
      <c r="I591" s="160" t="s">
        <v>12</v>
      </c>
      <c r="J591" s="160" t="s">
        <v>12</v>
      </c>
      <c r="K591" s="160" t="s">
        <v>338</v>
      </c>
      <c r="L591" s="161">
        <v>1</v>
      </c>
      <c r="M591" s="160" t="s">
        <v>20</v>
      </c>
      <c r="N591" s="167" t="s">
        <v>12</v>
      </c>
      <c r="O591" s="162">
        <v>35100</v>
      </c>
      <c r="P591" s="163">
        <v>30</v>
      </c>
      <c r="Q591" s="164" t="s">
        <v>22</v>
      </c>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row>
    <row r="592" spans="1:241" x14ac:dyDescent="0.2">
      <c r="A592" s="159" t="s">
        <v>317</v>
      </c>
      <c r="B592" s="159" t="s">
        <v>446</v>
      </c>
      <c r="C592" s="160" t="s">
        <v>12</v>
      </c>
      <c r="D592" s="160" t="s">
        <v>12</v>
      </c>
      <c r="E592" s="160" t="s">
        <v>12</v>
      </c>
      <c r="F592" s="160" t="s">
        <v>12</v>
      </c>
      <c r="G592" s="160" t="s">
        <v>12</v>
      </c>
      <c r="H592" s="160" t="s">
        <v>12</v>
      </c>
      <c r="I592" s="160" t="s">
        <v>12</v>
      </c>
      <c r="J592" s="160" t="s">
        <v>12</v>
      </c>
      <c r="K592" s="160" t="s">
        <v>339</v>
      </c>
      <c r="L592" s="161">
        <v>1</v>
      </c>
      <c r="M592" s="160" t="s">
        <v>37</v>
      </c>
      <c r="N592" s="167" t="s">
        <v>12</v>
      </c>
      <c r="O592" s="162">
        <v>102247</v>
      </c>
      <c r="P592" s="163">
        <v>35</v>
      </c>
      <c r="Q592" s="164" t="s">
        <v>22</v>
      </c>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row>
    <row r="593" spans="1:241" x14ac:dyDescent="0.2">
      <c r="A593" s="159" t="s">
        <v>317</v>
      </c>
      <c r="B593" s="159" t="s">
        <v>446</v>
      </c>
      <c r="C593" s="160" t="s">
        <v>12</v>
      </c>
      <c r="D593" s="160" t="s">
        <v>12</v>
      </c>
      <c r="E593" s="160" t="s">
        <v>12</v>
      </c>
      <c r="F593" s="160" t="s">
        <v>12</v>
      </c>
      <c r="G593" s="160" t="s">
        <v>12</v>
      </c>
      <c r="H593" s="160" t="s">
        <v>12</v>
      </c>
      <c r="I593" s="160" t="s">
        <v>12</v>
      </c>
      <c r="J593" s="160" t="s">
        <v>12</v>
      </c>
      <c r="K593" s="160" t="s">
        <v>337</v>
      </c>
      <c r="L593" s="161">
        <v>1</v>
      </c>
      <c r="M593" s="160" t="s">
        <v>26</v>
      </c>
      <c r="N593" s="167" t="s">
        <v>12</v>
      </c>
      <c r="O593" s="162">
        <v>17173</v>
      </c>
      <c r="P593" s="163">
        <v>19</v>
      </c>
      <c r="Q593" s="164" t="s">
        <v>22</v>
      </c>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row>
    <row r="594" spans="1:241" x14ac:dyDescent="0.2">
      <c r="A594" s="159" t="s">
        <v>317</v>
      </c>
      <c r="B594" s="159" t="s">
        <v>446</v>
      </c>
      <c r="C594" s="160" t="s">
        <v>12</v>
      </c>
      <c r="D594" s="160" t="s">
        <v>12</v>
      </c>
      <c r="E594" s="160" t="s">
        <v>12</v>
      </c>
      <c r="F594" s="160" t="s">
        <v>12</v>
      </c>
      <c r="G594" s="160" t="s">
        <v>12</v>
      </c>
      <c r="H594" s="160" t="s">
        <v>12</v>
      </c>
      <c r="I594" s="160" t="s">
        <v>12</v>
      </c>
      <c r="J594" s="160" t="s">
        <v>12</v>
      </c>
      <c r="K594" s="160" t="s">
        <v>340</v>
      </c>
      <c r="L594" s="161">
        <v>1</v>
      </c>
      <c r="M594" s="160" t="s">
        <v>18</v>
      </c>
      <c r="N594" s="167" t="s">
        <v>12</v>
      </c>
      <c r="O594" s="162">
        <v>54692</v>
      </c>
      <c r="P594" s="163">
        <v>35</v>
      </c>
      <c r="Q594" s="164" t="s">
        <v>15</v>
      </c>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row>
    <row r="595" spans="1:241" x14ac:dyDescent="0.2">
      <c r="A595" s="159" t="s">
        <v>317</v>
      </c>
      <c r="B595" s="159" t="s">
        <v>446</v>
      </c>
      <c r="C595" s="160" t="s">
        <v>12</v>
      </c>
      <c r="D595" s="160" t="s">
        <v>12</v>
      </c>
      <c r="E595" s="160" t="s">
        <v>12</v>
      </c>
      <c r="F595" s="160" t="s">
        <v>12</v>
      </c>
      <c r="G595" s="160" t="s">
        <v>12</v>
      </c>
      <c r="H595" s="160" t="s">
        <v>12</v>
      </c>
      <c r="I595" s="160" t="s">
        <v>12</v>
      </c>
      <c r="J595" s="160" t="s">
        <v>12</v>
      </c>
      <c r="K595" s="160" t="s">
        <v>338</v>
      </c>
      <c r="L595" s="161">
        <v>1</v>
      </c>
      <c r="M595" s="160" t="s">
        <v>20</v>
      </c>
      <c r="N595" s="167" t="s">
        <v>12</v>
      </c>
      <c r="O595" s="162">
        <v>43865</v>
      </c>
      <c r="P595" s="163">
        <v>35</v>
      </c>
      <c r="Q595" s="164" t="s">
        <v>22</v>
      </c>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row>
    <row r="596" spans="1:241" x14ac:dyDescent="0.2">
      <c r="A596" s="159" t="s">
        <v>317</v>
      </c>
      <c r="B596" s="159" t="s">
        <v>446</v>
      </c>
      <c r="C596" s="160" t="s">
        <v>12</v>
      </c>
      <c r="D596" s="160" t="s">
        <v>12</v>
      </c>
      <c r="E596" s="160" t="s">
        <v>12</v>
      </c>
      <c r="F596" s="160" t="s">
        <v>12</v>
      </c>
      <c r="G596" s="160" t="s">
        <v>12</v>
      </c>
      <c r="H596" s="160" t="s">
        <v>12</v>
      </c>
      <c r="I596" s="160" t="s">
        <v>12</v>
      </c>
      <c r="J596" s="160" t="s">
        <v>12</v>
      </c>
      <c r="K596" s="160" t="s">
        <v>341</v>
      </c>
      <c r="L596" s="161">
        <v>1</v>
      </c>
      <c r="M596" s="160" t="s">
        <v>20</v>
      </c>
      <c r="N596" s="167" t="s">
        <v>12</v>
      </c>
      <c r="O596" s="162">
        <v>73971</v>
      </c>
      <c r="P596" s="163">
        <v>35</v>
      </c>
      <c r="Q596" s="164" t="s">
        <v>22</v>
      </c>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row>
    <row r="597" spans="1:241" x14ac:dyDescent="0.2">
      <c r="A597" s="159" t="s">
        <v>317</v>
      </c>
      <c r="B597" s="159" t="s">
        <v>446</v>
      </c>
      <c r="C597" s="160" t="s">
        <v>12</v>
      </c>
      <c r="D597" s="160" t="s">
        <v>12</v>
      </c>
      <c r="E597" s="160" t="s">
        <v>12</v>
      </c>
      <c r="F597" s="160" t="s">
        <v>12</v>
      </c>
      <c r="G597" s="160" t="s">
        <v>12</v>
      </c>
      <c r="H597" s="160" t="s">
        <v>12</v>
      </c>
      <c r="I597" s="160" t="s">
        <v>12</v>
      </c>
      <c r="J597" s="160" t="s">
        <v>12</v>
      </c>
      <c r="K597" s="160" t="s">
        <v>342</v>
      </c>
      <c r="L597" s="161">
        <v>1</v>
      </c>
      <c r="M597" s="160" t="s">
        <v>37</v>
      </c>
      <c r="N597" s="167" t="s">
        <v>12</v>
      </c>
      <c r="O597" s="162">
        <v>91000</v>
      </c>
      <c r="P597" s="163">
        <v>35</v>
      </c>
      <c r="Q597" s="164" t="s">
        <v>15</v>
      </c>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row>
    <row r="598" spans="1:241" x14ac:dyDescent="0.2">
      <c r="A598" s="159" t="s">
        <v>317</v>
      </c>
      <c r="B598" s="159" t="s">
        <v>446</v>
      </c>
      <c r="C598" s="160" t="s">
        <v>12</v>
      </c>
      <c r="D598" s="160" t="s">
        <v>12</v>
      </c>
      <c r="E598" s="160" t="s">
        <v>12</v>
      </c>
      <c r="F598" s="160" t="s">
        <v>12</v>
      </c>
      <c r="G598" s="160" t="s">
        <v>12</v>
      </c>
      <c r="H598" s="160" t="s">
        <v>12</v>
      </c>
      <c r="I598" s="160" t="s">
        <v>12</v>
      </c>
      <c r="J598" s="160" t="s">
        <v>12</v>
      </c>
      <c r="K598" s="160" t="s">
        <v>343</v>
      </c>
      <c r="L598" s="161">
        <v>1</v>
      </c>
      <c r="M598" s="160" t="s">
        <v>20</v>
      </c>
      <c r="N598" s="167" t="s">
        <v>12</v>
      </c>
      <c r="O598" s="162">
        <v>56652</v>
      </c>
      <c r="P598" s="163">
        <v>35</v>
      </c>
      <c r="Q598" s="164" t="s">
        <v>22</v>
      </c>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row>
    <row r="599" spans="1:241" x14ac:dyDescent="0.2">
      <c r="A599" s="159" t="s">
        <v>317</v>
      </c>
      <c r="B599" s="159" t="s">
        <v>446</v>
      </c>
      <c r="C599" s="160" t="s">
        <v>12</v>
      </c>
      <c r="D599" s="160" t="s">
        <v>12</v>
      </c>
      <c r="E599" s="160" t="s">
        <v>12</v>
      </c>
      <c r="F599" s="160" t="s">
        <v>12</v>
      </c>
      <c r="G599" s="160" t="s">
        <v>12</v>
      </c>
      <c r="H599" s="160" t="s">
        <v>12</v>
      </c>
      <c r="I599" s="160" t="s">
        <v>12</v>
      </c>
      <c r="J599" s="160" t="s">
        <v>12</v>
      </c>
      <c r="K599" s="160" t="s">
        <v>344</v>
      </c>
      <c r="L599" s="161">
        <v>1</v>
      </c>
      <c r="M599" s="160" t="s">
        <v>20</v>
      </c>
      <c r="N599" s="167" t="s">
        <v>12</v>
      </c>
      <c r="O599" s="162">
        <v>52000</v>
      </c>
      <c r="P599" s="163">
        <v>35</v>
      </c>
      <c r="Q599" s="164" t="s">
        <v>22</v>
      </c>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row>
    <row r="600" spans="1:241" x14ac:dyDescent="0.2">
      <c r="A600" s="159" t="s">
        <v>317</v>
      </c>
      <c r="B600" s="159" t="s">
        <v>446</v>
      </c>
      <c r="C600" s="160" t="s">
        <v>12</v>
      </c>
      <c r="D600" s="160" t="s">
        <v>12</v>
      </c>
      <c r="E600" s="160" t="s">
        <v>12</v>
      </c>
      <c r="F600" s="160" t="s">
        <v>12</v>
      </c>
      <c r="G600" s="160" t="s">
        <v>12</v>
      </c>
      <c r="H600" s="160" t="s">
        <v>12</v>
      </c>
      <c r="I600" s="160" t="s">
        <v>12</v>
      </c>
      <c r="J600" s="160" t="s">
        <v>12</v>
      </c>
      <c r="K600" s="160" t="s">
        <v>345</v>
      </c>
      <c r="L600" s="161">
        <v>1</v>
      </c>
      <c r="M600" s="160" t="s">
        <v>20</v>
      </c>
      <c r="N600" s="167" t="s">
        <v>12</v>
      </c>
      <c r="O600" s="162">
        <v>51342</v>
      </c>
      <c r="P600" s="163">
        <v>35</v>
      </c>
      <c r="Q600" s="164" t="s">
        <v>22</v>
      </c>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row>
    <row r="601" spans="1:241" x14ac:dyDescent="0.2">
      <c r="A601" s="159" t="s">
        <v>317</v>
      </c>
      <c r="B601" s="159" t="s">
        <v>446</v>
      </c>
      <c r="C601" s="160" t="s">
        <v>12</v>
      </c>
      <c r="D601" s="160" t="s">
        <v>12</v>
      </c>
      <c r="E601" s="160" t="s">
        <v>12</v>
      </c>
      <c r="F601" s="160" t="s">
        <v>12</v>
      </c>
      <c r="G601" s="160" t="s">
        <v>12</v>
      </c>
      <c r="H601" s="160" t="s">
        <v>12</v>
      </c>
      <c r="I601" s="160" t="s">
        <v>12</v>
      </c>
      <c r="J601" s="160" t="s">
        <v>12</v>
      </c>
      <c r="K601" s="160" t="s">
        <v>346</v>
      </c>
      <c r="L601" s="161">
        <v>1</v>
      </c>
      <c r="M601" s="160" t="s">
        <v>37</v>
      </c>
      <c r="N601" s="167" t="s">
        <v>12</v>
      </c>
      <c r="O601" s="162">
        <v>62587</v>
      </c>
      <c r="P601" s="163">
        <v>35</v>
      </c>
      <c r="Q601" s="164" t="s">
        <v>15</v>
      </c>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row>
    <row r="602" spans="1:241" x14ac:dyDescent="0.2">
      <c r="A602" s="159" t="s">
        <v>317</v>
      </c>
      <c r="B602" s="159" t="s">
        <v>446</v>
      </c>
      <c r="C602" s="160" t="s">
        <v>12</v>
      </c>
      <c r="D602" s="160" t="s">
        <v>12</v>
      </c>
      <c r="E602" s="160" t="s">
        <v>12</v>
      </c>
      <c r="F602" s="160" t="s">
        <v>12</v>
      </c>
      <c r="G602" s="160" t="s">
        <v>12</v>
      </c>
      <c r="H602" s="160" t="s">
        <v>12</v>
      </c>
      <c r="I602" s="160" t="s">
        <v>12</v>
      </c>
      <c r="J602" s="160" t="s">
        <v>12</v>
      </c>
      <c r="K602" s="160" t="s">
        <v>347</v>
      </c>
      <c r="L602" s="161">
        <v>1</v>
      </c>
      <c r="M602" s="160" t="s">
        <v>20</v>
      </c>
      <c r="N602" s="167" t="s">
        <v>12</v>
      </c>
      <c r="O602" s="162">
        <v>7436</v>
      </c>
      <c r="P602" s="163">
        <v>7</v>
      </c>
      <c r="Q602" s="164" t="s">
        <v>22</v>
      </c>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row>
    <row r="603" spans="1:241" x14ac:dyDescent="0.2">
      <c r="A603" s="159" t="s">
        <v>317</v>
      </c>
      <c r="B603" s="159" t="s">
        <v>446</v>
      </c>
      <c r="C603" s="160" t="s">
        <v>12</v>
      </c>
      <c r="D603" s="160" t="s">
        <v>12</v>
      </c>
      <c r="E603" s="160" t="s">
        <v>12</v>
      </c>
      <c r="F603" s="160" t="s">
        <v>12</v>
      </c>
      <c r="G603" s="160" t="s">
        <v>12</v>
      </c>
      <c r="H603" s="160" t="s">
        <v>12</v>
      </c>
      <c r="I603" s="160" t="s">
        <v>12</v>
      </c>
      <c r="J603" s="160" t="s">
        <v>12</v>
      </c>
      <c r="K603" s="160" t="s">
        <v>348</v>
      </c>
      <c r="L603" s="161">
        <v>1</v>
      </c>
      <c r="M603" s="160" t="s">
        <v>16</v>
      </c>
      <c r="N603" s="167" t="s">
        <v>12</v>
      </c>
      <c r="O603" s="162">
        <v>52658</v>
      </c>
      <c r="P603" s="163">
        <v>35</v>
      </c>
      <c r="Q603" s="164" t="s">
        <v>15</v>
      </c>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row>
    <row r="604" spans="1:241" s="11" customFormat="1" x14ac:dyDescent="0.2">
      <c r="A604" s="159" t="s">
        <v>317</v>
      </c>
      <c r="B604" s="159" t="s">
        <v>446</v>
      </c>
      <c r="C604" s="160" t="s">
        <v>12</v>
      </c>
      <c r="D604" s="160" t="s">
        <v>12</v>
      </c>
      <c r="E604" s="160" t="s">
        <v>12</v>
      </c>
      <c r="F604" s="160" t="s">
        <v>12</v>
      </c>
      <c r="G604" s="160" t="s">
        <v>12</v>
      </c>
      <c r="H604" s="160" t="s">
        <v>12</v>
      </c>
      <c r="I604" s="160" t="s">
        <v>12</v>
      </c>
      <c r="J604" s="160" t="s">
        <v>12</v>
      </c>
      <c r="K604" s="160" t="s">
        <v>338</v>
      </c>
      <c r="L604" s="161">
        <v>1</v>
      </c>
      <c r="M604" s="160" t="s">
        <v>20</v>
      </c>
      <c r="N604" s="167" t="s">
        <v>12</v>
      </c>
      <c r="O604" s="162">
        <v>23394</v>
      </c>
      <c r="P604" s="163">
        <v>20</v>
      </c>
      <c r="Q604" s="164" t="s">
        <v>22</v>
      </c>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row>
    <row r="605" spans="1:241" x14ac:dyDescent="0.2">
      <c r="A605" s="159" t="s">
        <v>317</v>
      </c>
      <c r="B605" s="159" t="s">
        <v>446</v>
      </c>
      <c r="C605" s="160" t="s">
        <v>12</v>
      </c>
      <c r="D605" s="160" t="s">
        <v>12</v>
      </c>
      <c r="E605" s="160" t="s">
        <v>12</v>
      </c>
      <c r="F605" s="160" t="s">
        <v>12</v>
      </c>
      <c r="G605" s="160" t="s">
        <v>12</v>
      </c>
      <c r="H605" s="160" t="s">
        <v>12</v>
      </c>
      <c r="I605" s="160" t="s">
        <v>12</v>
      </c>
      <c r="J605" s="160" t="s">
        <v>12</v>
      </c>
      <c r="K605" s="160" t="s">
        <v>349</v>
      </c>
      <c r="L605" s="161">
        <v>1</v>
      </c>
      <c r="M605" s="160" t="s">
        <v>20</v>
      </c>
      <c r="N605" s="167" t="s">
        <v>12</v>
      </c>
      <c r="O605" s="162">
        <v>55000</v>
      </c>
      <c r="P605" s="163">
        <v>35</v>
      </c>
      <c r="Q605" s="164" t="s">
        <v>22</v>
      </c>
      <c r="R605" s="2"/>
      <c r="S605" s="2"/>
      <c r="T605" s="2"/>
      <c r="U605" s="2"/>
      <c r="V605" s="2"/>
      <c r="W605" s="2"/>
      <c r="X605" s="6"/>
      <c r="Y605" s="2"/>
      <c r="Z605" s="2"/>
      <c r="AA605" s="2"/>
      <c r="AB605" s="2"/>
      <c r="AC605" s="2"/>
      <c r="AD605" s="2"/>
      <c r="AE605" s="2"/>
      <c r="AF605" s="2"/>
      <c r="AG605" s="2"/>
      <c r="AH605" s="2"/>
      <c r="AI605" s="2"/>
      <c r="AJ605" s="2"/>
      <c r="AK605" s="2"/>
      <c r="AL605" s="2"/>
      <c r="AM605" s="2"/>
      <c r="AN605" s="2"/>
      <c r="AO605" s="2"/>
      <c r="AP605" s="2"/>
      <c r="AQ605" s="2"/>
      <c r="AR605" s="2"/>
      <c r="AS605" s="2"/>
      <c r="AT605" s="6"/>
      <c r="AU605" s="2"/>
      <c r="AV605" s="2"/>
      <c r="AW605" s="2"/>
      <c r="AX605" s="6"/>
      <c r="AY605" s="2"/>
      <c r="AZ605" s="2"/>
      <c r="BA605" s="2"/>
      <c r="BB605" s="6"/>
      <c r="BC605" s="2"/>
      <c r="BD605" s="2"/>
      <c r="BE605" s="2"/>
      <c r="BF605" s="2"/>
      <c r="BG605" s="2"/>
      <c r="BH605" s="2"/>
      <c r="BI605" s="2"/>
      <c r="BJ605" s="2"/>
      <c r="BK605" s="6"/>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6"/>
      <c r="CM605" s="2"/>
      <c r="CN605" s="6"/>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6"/>
      <c r="EB605" s="6"/>
      <c r="EC605" s="2"/>
      <c r="ED605" s="2"/>
      <c r="EE605" s="6"/>
      <c r="EF605" s="2"/>
      <c r="EG605" s="2"/>
      <c r="EH605" s="2"/>
      <c r="EI605" s="2"/>
      <c r="EJ605" s="2"/>
      <c r="EK605" s="2"/>
      <c r="EL605" s="2"/>
      <c r="EM605" s="2"/>
      <c r="EN605" s="2"/>
      <c r="EO605" s="2"/>
      <c r="EP605" s="2"/>
      <c r="EQ605" s="2"/>
      <c r="ER605" s="2"/>
      <c r="ES605" s="2"/>
      <c r="ET605" s="2"/>
      <c r="EU605" s="2"/>
      <c r="EV605" s="2"/>
      <c r="EW605" s="2"/>
      <c r="EX605" s="6"/>
      <c r="EY605" s="6"/>
      <c r="EZ605" s="6"/>
      <c r="FA605" s="6"/>
      <c r="FB605" s="6"/>
      <c r="FC605" s="6"/>
      <c r="FD605" s="6"/>
      <c r="FE605" s="6"/>
      <c r="FF605" s="6"/>
      <c r="FG605" s="6"/>
      <c r="FH605" s="6"/>
      <c r="FI605" s="6"/>
      <c r="FJ605" s="6"/>
      <c r="FK605" s="6"/>
      <c r="FL605" s="6"/>
      <c r="FM605" s="6"/>
      <c r="FN605" s="6"/>
      <c r="FO605" s="6"/>
      <c r="FP605" s="2"/>
      <c r="FQ605" s="2"/>
      <c r="FR605" s="2"/>
      <c r="FS605" s="2"/>
      <c r="FT605" s="16"/>
      <c r="FU605" s="16"/>
      <c r="FV605" s="16"/>
      <c r="FW605" s="16"/>
      <c r="FX605" s="16"/>
      <c r="FY605" s="6"/>
      <c r="FZ605" s="16"/>
      <c r="GA605" s="16"/>
      <c r="GB605" s="16"/>
      <c r="GC605" s="16"/>
      <c r="GD605" s="16"/>
      <c r="GE605" s="16"/>
      <c r="GF605" s="6"/>
      <c r="GG605" s="16"/>
      <c r="GH605" s="16"/>
      <c r="GI605" s="16"/>
      <c r="GJ605" s="16"/>
      <c r="GK605" s="16"/>
      <c r="GL605" s="16"/>
      <c r="GM605" s="16"/>
      <c r="GN605" s="16"/>
      <c r="GO605" s="16"/>
      <c r="GP605" s="16"/>
      <c r="GQ605" s="16"/>
      <c r="GR605" s="16"/>
      <c r="GS605" s="6"/>
      <c r="GT605" s="16"/>
      <c r="GU605" s="16"/>
      <c r="GV605" s="16"/>
      <c r="GW605" s="16"/>
      <c r="GX605" s="16"/>
      <c r="GY605" s="16"/>
      <c r="GZ605" s="16"/>
      <c r="HA605" s="16"/>
      <c r="HB605" s="6"/>
      <c r="HC605" s="16"/>
      <c r="HD605" s="16"/>
      <c r="HE605" s="16"/>
      <c r="HF605" s="16"/>
      <c r="HG605" s="6"/>
      <c r="HH605" s="6"/>
      <c r="HI605" s="6"/>
      <c r="HJ605" s="6"/>
      <c r="HK605" s="6"/>
      <c r="HL605" s="6"/>
      <c r="HM605" s="2"/>
      <c r="HN605" s="2"/>
      <c r="HO605" s="6"/>
      <c r="HP605" s="6"/>
      <c r="HQ605" s="6"/>
      <c r="HR605" s="6"/>
      <c r="HS605" s="2"/>
      <c r="HT605" s="2"/>
      <c r="HU605" s="6"/>
      <c r="HV605" s="6"/>
      <c r="HW605" s="6"/>
      <c r="HX605" s="6"/>
      <c r="HY605" s="16"/>
      <c r="HZ605" s="6"/>
      <c r="IA605" s="2"/>
      <c r="IB605" s="6"/>
      <c r="IC605" s="17"/>
      <c r="ID605" s="6"/>
      <c r="IE605" s="6"/>
      <c r="IF605" s="17"/>
      <c r="IG605" s="6"/>
    </row>
    <row r="606" spans="1:241" x14ac:dyDescent="0.2">
      <c r="A606" s="159" t="s">
        <v>317</v>
      </c>
      <c r="B606" s="159" t="s">
        <v>446</v>
      </c>
      <c r="C606" s="160" t="s">
        <v>12</v>
      </c>
      <c r="D606" s="160" t="s">
        <v>12</v>
      </c>
      <c r="E606" s="160" t="s">
        <v>12</v>
      </c>
      <c r="F606" s="160" t="s">
        <v>12</v>
      </c>
      <c r="G606" s="160" t="s">
        <v>12</v>
      </c>
      <c r="H606" s="160" t="s">
        <v>12</v>
      </c>
      <c r="I606" s="160" t="s">
        <v>12</v>
      </c>
      <c r="J606" s="160" t="s">
        <v>12</v>
      </c>
      <c r="K606" s="160" t="s">
        <v>350</v>
      </c>
      <c r="L606" s="161">
        <v>1</v>
      </c>
      <c r="M606" s="160" t="s">
        <v>26</v>
      </c>
      <c r="N606" s="167" t="s">
        <v>12</v>
      </c>
      <c r="O606" s="162">
        <v>54831</v>
      </c>
      <c r="P606" s="163">
        <v>35</v>
      </c>
      <c r="Q606" s="164" t="s">
        <v>22</v>
      </c>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row>
    <row r="607" spans="1:241" x14ac:dyDescent="0.2">
      <c r="A607" s="159" t="s">
        <v>317</v>
      </c>
      <c r="B607" s="159" t="s">
        <v>446</v>
      </c>
      <c r="C607" s="160" t="s">
        <v>12</v>
      </c>
      <c r="D607" s="160" t="s">
        <v>12</v>
      </c>
      <c r="E607" s="160" t="s">
        <v>12</v>
      </c>
      <c r="F607" s="160" t="s">
        <v>12</v>
      </c>
      <c r="G607" s="160" t="s">
        <v>12</v>
      </c>
      <c r="H607" s="160" t="s">
        <v>12</v>
      </c>
      <c r="I607" s="160" t="s">
        <v>12</v>
      </c>
      <c r="J607" s="160" t="s">
        <v>12</v>
      </c>
      <c r="K607" s="160" t="s">
        <v>351</v>
      </c>
      <c r="L607" s="161">
        <v>1</v>
      </c>
      <c r="M607" s="160" t="s">
        <v>20</v>
      </c>
      <c r="N607" s="167" t="s">
        <v>12</v>
      </c>
      <c r="O607" s="162">
        <v>40940</v>
      </c>
      <c r="P607" s="163">
        <v>35</v>
      </c>
      <c r="Q607" s="164" t="s">
        <v>22</v>
      </c>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row>
    <row r="608" spans="1:241" x14ac:dyDescent="0.2">
      <c r="A608" s="159" t="s">
        <v>317</v>
      </c>
      <c r="B608" s="159" t="s">
        <v>446</v>
      </c>
      <c r="C608" s="160" t="s">
        <v>12</v>
      </c>
      <c r="D608" s="160" t="s">
        <v>12</v>
      </c>
      <c r="E608" s="160" t="s">
        <v>12</v>
      </c>
      <c r="F608" s="160" t="s">
        <v>12</v>
      </c>
      <c r="G608" s="160" t="s">
        <v>12</v>
      </c>
      <c r="H608" s="160" t="s">
        <v>12</v>
      </c>
      <c r="I608" s="160" t="s">
        <v>12</v>
      </c>
      <c r="J608" s="160" t="s">
        <v>12</v>
      </c>
      <c r="K608" s="160" t="s">
        <v>352</v>
      </c>
      <c r="L608" s="161">
        <v>1</v>
      </c>
      <c r="M608" s="160" t="s">
        <v>20</v>
      </c>
      <c r="N608" s="167" t="s">
        <v>12</v>
      </c>
      <c r="O608" s="162">
        <v>45500</v>
      </c>
      <c r="P608" s="163">
        <v>35</v>
      </c>
      <c r="Q608" s="164" t="s">
        <v>22</v>
      </c>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row>
    <row r="609" spans="1:241" x14ac:dyDescent="0.2">
      <c r="A609" s="159" t="s">
        <v>317</v>
      </c>
      <c r="B609" s="159" t="s">
        <v>446</v>
      </c>
      <c r="C609" s="160" t="s">
        <v>12</v>
      </c>
      <c r="D609" s="160" t="s">
        <v>12</v>
      </c>
      <c r="E609" s="160" t="s">
        <v>12</v>
      </c>
      <c r="F609" s="160" t="s">
        <v>12</v>
      </c>
      <c r="G609" s="160" t="s">
        <v>12</v>
      </c>
      <c r="H609" s="160" t="s">
        <v>12</v>
      </c>
      <c r="I609" s="160" t="s">
        <v>12</v>
      </c>
      <c r="J609" s="160" t="s">
        <v>12</v>
      </c>
      <c r="K609" s="160" t="s">
        <v>353</v>
      </c>
      <c r="L609" s="161">
        <v>1</v>
      </c>
      <c r="M609" s="160" t="s">
        <v>20</v>
      </c>
      <c r="N609" s="167" t="s">
        <v>12</v>
      </c>
      <c r="O609" s="162">
        <v>42369</v>
      </c>
      <c r="P609" s="163">
        <v>35</v>
      </c>
      <c r="Q609" s="164" t="s">
        <v>22</v>
      </c>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row>
    <row r="610" spans="1:241" x14ac:dyDescent="0.2">
      <c r="A610" s="159" t="s">
        <v>317</v>
      </c>
      <c r="B610" s="159" t="s">
        <v>446</v>
      </c>
      <c r="C610" s="160" t="s">
        <v>12</v>
      </c>
      <c r="D610" s="160" t="s">
        <v>12</v>
      </c>
      <c r="E610" s="160" t="s">
        <v>12</v>
      </c>
      <c r="F610" s="160" t="s">
        <v>12</v>
      </c>
      <c r="G610" s="160" t="s">
        <v>12</v>
      </c>
      <c r="H610" s="160" t="s">
        <v>12</v>
      </c>
      <c r="I610" s="160" t="s">
        <v>12</v>
      </c>
      <c r="J610" s="160" t="s">
        <v>12</v>
      </c>
      <c r="K610" s="160" t="s">
        <v>324</v>
      </c>
      <c r="L610" s="161">
        <v>1</v>
      </c>
      <c r="M610" s="160" t="s">
        <v>20</v>
      </c>
      <c r="N610" s="167" t="s">
        <v>12</v>
      </c>
      <c r="O610" s="162">
        <v>27300</v>
      </c>
      <c r="P610" s="163">
        <v>35</v>
      </c>
      <c r="Q610" s="164" t="s">
        <v>22</v>
      </c>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row>
    <row r="611" spans="1:241" x14ac:dyDescent="0.2">
      <c r="A611" s="159" t="s">
        <v>317</v>
      </c>
      <c r="B611" s="159" t="s">
        <v>446</v>
      </c>
      <c r="C611" s="160" t="s">
        <v>12</v>
      </c>
      <c r="D611" s="160" t="s">
        <v>12</v>
      </c>
      <c r="E611" s="160" t="s">
        <v>12</v>
      </c>
      <c r="F611" s="160" t="s">
        <v>12</v>
      </c>
      <c r="G611" s="160" t="s">
        <v>12</v>
      </c>
      <c r="H611" s="160" t="s">
        <v>12</v>
      </c>
      <c r="I611" s="160" t="s">
        <v>12</v>
      </c>
      <c r="J611" s="160" t="s">
        <v>12</v>
      </c>
      <c r="K611" s="160" t="s">
        <v>354</v>
      </c>
      <c r="L611" s="161">
        <v>1</v>
      </c>
      <c r="M611" s="160" t="s">
        <v>34</v>
      </c>
      <c r="N611" s="167" t="s">
        <v>12</v>
      </c>
      <c r="O611" s="162">
        <v>39075</v>
      </c>
      <c r="P611" s="163">
        <v>35</v>
      </c>
      <c r="Q611" s="164" t="s">
        <v>15</v>
      </c>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row>
    <row r="612" spans="1:241" x14ac:dyDescent="0.2">
      <c r="A612" s="172" t="s">
        <v>49</v>
      </c>
      <c r="B612" s="172" t="s">
        <v>417</v>
      </c>
      <c r="C612" s="173">
        <v>25</v>
      </c>
      <c r="D612" s="173">
        <v>0.63</v>
      </c>
      <c r="E612" s="173">
        <v>25</v>
      </c>
      <c r="F612" s="173">
        <v>0.63</v>
      </c>
      <c r="G612" s="173">
        <v>72</v>
      </c>
      <c r="H612" s="173">
        <v>1.8</v>
      </c>
      <c r="I612" s="173">
        <v>97</v>
      </c>
      <c r="J612" s="173">
        <v>2.4300000000000002</v>
      </c>
      <c r="K612" s="174"/>
      <c r="L612" s="175">
        <v>9</v>
      </c>
      <c r="M612" s="174"/>
      <c r="N612" s="176">
        <f>AVERAGE(N614:N621)</f>
        <v>14.958749999999998</v>
      </c>
      <c r="O612" s="177">
        <v>36738</v>
      </c>
      <c r="P612" s="173">
        <f>AVERAGE(P613:P621)</f>
        <v>11</v>
      </c>
      <c r="Q612" s="178">
        <v>2</v>
      </c>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row>
    <row r="613" spans="1:241" x14ac:dyDescent="0.2">
      <c r="A613" s="159" t="s">
        <v>49</v>
      </c>
      <c r="B613" s="159" t="s">
        <v>417</v>
      </c>
      <c r="C613" s="160" t="s">
        <v>12</v>
      </c>
      <c r="D613" s="160" t="s">
        <v>12</v>
      </c>
      <c r="E613" s="160" t="s">
        <v>12</v>
      </c>
      <c r="F613" s="160" t="s">
        <v>12</v>
      </c>
      <c r="G613" s="160" t="s">
        <v>12</v>
      </c>
      <c r="H613" s="160" t="s">
        <v>12</v>
      </c>
      <c r="I613" s="160" t="s">
        <v>12</v>
      </c>
      <c r="J613" s="160" t="s">
        <v>12</v>
      </c>
      <c r="K613" s="160" t="s">
        <v>50</v>
      </c>
      <c r="L613" s="161">
        <v>1</v>
      </c>
      <c r="M613" s="160" t="s">
        <v>13</v>
      </c>
      <c r="N613" s="168"/>
      <c r="O613" s="162">
        <v>36738</v>
      </c>
      <c r="P613" s="163">
        <v>25</v>
      </c>
      <c r="Q613" s="164" t="s">
        <v>15</v>
      </c>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row>
    <row r="614" spans="1:241" x14ac:dyDescent="0.2">
      <c r="A614" s="159" t="s">
        <v>49</v>
      </c>
      <c r="B614" s="159" t="s">
        <v>417</v>
      </c>
      <c r="C614" s="160" t="s">
        <v>12</v>
      </c>
      <c r="D614" s="160" t="s">
        <v>12</v>
      </c>
      <c r="E614" s="160" t="s">
        <v>12</v>
      </c>
      <c r="F614" s="160" t="s">
        <v>12</v>
      </c>
      <c r="G614" s="160" t="s">
        <v>12</v>
      </c>
      <c r="H614" s="160" t="s">
        <v>12</v>
      </c>
      <c r="I614" s="160" t="s">
        <v>12</v>
      </c>
      <c r="J614" s="160" t="s">
        <v>12</v>
      </c>
      <c r="K614" s="160" t="s">
        <v>52</v>
      </c>
      <c r="L614" s="161">
        <v>1</v>
      </c>
      <c r="M614" s="160" t="s">
        <v>51</v>
      </c>
      <c r="N614" s="167">
        <v>21.21</v>
      </c>
      <c r="O614" s="162" t="s">
        <v>12</v>
      </c>
      <c r="P614" s="166">
        <v>8</v>
      </c>
      <c r="Q614" s="164" t="s">
        <v>22</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row>
    <row r="615" spans="1:241" x14ac:dyDescent="0.2">
      <c r="A615" s="159" t="s">
        <v>49</v>
      </c>
      <c r="B615" s="159" t="s">
        <v>417</v>
      </c>
      <c r="C615" s="160" t="s">
        <v>12</v>
      </c>
      <c r="D615" s="160" t="s">
        <v>12</v>
      </c>
      <c r="E615" s="160" t="s">
        <v>12</v>
      </c>
      <c r="F615" s="160" t="s">
        <v>12</v>
      </c>
      <c r="G615" s="160" t="s">
        <v>12</v>
      </c>
      <c r="H615" s="160" t="s">
        <v>12</v>
      </c>
      <c r="I615" s="160" t="s">
        <v>12</v>
      </c>
      <c r="J615" s="160" t="s">
        <v>12</v>
      </c>
      <c r="K615" s="160" t="s">
        <v>53</v>
      </c>
      <c r="L615" s="161">
        <v>1</v>
      </c>
      <c r="M615" s="160" t="s">
        <v>20</v>
      </c>
      <c r="N615" s="167">
        <v>16.98</v>
      </c>
      <c r="O615" s="162" t="s">
        <v>12</v>
      </c>
      <c r="P615" s="166">
        <v>20</v>
      </c>
      <c r="Q615" s="164" t="s">
        <v>22</v>
      </c>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row>
    <row r="616" spans="1:241" x14ac:dyDescent="0.2">
      <c r="A616" s="159" t="s">
        <v>49</v>
      </c>
      <c r="B616" s="159" t="s">
        <v>417</v>
      </c>
      <c r="C616" s="160" t="s">
        <v>12</v>
      </c>
      <c r="D616" s="160" t="s">
        <v>12</v>
      </c>
      <c r="E616" s="160" t="s">
        <v>12</v>
      </c>
      <c r="F616" s="160" t="s">
        <v>12</v>
      </c>
      <c r="G616" s="160" t="s">
        <v>12</v>
      </c>
      <c r="H616" s="160" t="s">
        <v>12</v>
      </c>
      <c r="I616" s="160" t="s">
        <v>12</v>
      </c>
      <c r="J616" s="160" t="s">
        <v>12</v>
      </c>
      <c r="K616" s="160" t="s">
        <v>54</v>
      </c>
      <c r="L616" s="161">
        <v>1</v>
      </c>
      <c r="M616" s="160" t="s">
        <v>20</v>
      </c>
      <c r="N616" s="167">
        <v>14.29</v>
      </c>
      <c r="O616" s="162" t="s">
        <v>12</v>
      </c>
      <c r="P616" s="166">
        <v>8</v>
      </c>
      <c r="Q616" s="164" t="s">
        <v>22</v>
      </c>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row>
    <row r="617" spans="1:241" x14ac:dyDescent="0.2">
      <c r="A617" s="159" t="s">
        <v>49</v>
      </c>
      <c r="B617" s="159" t="s">
        <v>417</v>
      </c>
      <c r="C617" s="160" t="s">
        <v>12</v>
      </c>
      <c r="D617" s="160" t="s">
        <v>12</v>
      </c>
      <c r="E617" s="160" t="s">
        <v>12</v>
      </c>
      <c r="F617" s="160" t="s">
        <v>12</v>
      </c>
      <c r="G617" s="160" t="s">
        <v>12</v>
      </c>
      <c r="H617" s="160" t="s">
        <v>12</v>
      </c>
      <c r="I617" s="160" t="s">
        <v>12</v>
      </c>
      <c r="J617" s="160" t="s">
        <v>12</v>
      </c>
      <c r="K617" s="160" t="s">
        <v>53</v>
      </c>
      <c r="L617" s="161">
        <v>1</v>
      </c>
      <c r="M617" s="160" t="s">
        <v>20</v>
      </c>
      <c r="N617" s="167">
        <v>15</v>
      </c>
      <c r="O617" s="162" t="s">
        <v>12</v>
      </c>
      <c r="P617" s="166">
        <v>7</v>
      </c>
      <c r="Q617" s="164" t="s">
        <v>15</v>
      </c>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row>
    <row r="618" spans="1:241" x14ac:dyDescent="0.2">
      <c r="A618" s="159" t="s">
        <v>49</v>
      </c>
      <c r="B618" s="159" t="s">
        <v>417</v>
      </c>
      <c r="C618" s="160" t="s">
        <v>12</v>
      </c>
      <c r="D618" s="160" t="s">
        <v>12</v>
      </c>
      <c r="E618" s="160" t="s">
        <v>12</v>
      </c>
      <c r="F618" s="160" t="s">
        <v>12</v>
      </c>
      <c r="G618" s="160" t="s">
        <v>12</v>
      </c>
      <c r="H618" s="160" t="s">
        <v>12</v>
      </c>
      <c r="I618" s="160" t="s">
        <v>12</v>
      </c>
      <c r="J618" s="160" t="s">
        <v>12</v>
      </c>
      <c r="K618" s="160" t="s">
        <v>55</v>
      </c>
      <c r="L618" s="161">
        <v>1</v>
      </c>
      <c r="M618" s="160" t="s">
        <v>28</v>
      </c>
      <c r="N618" s="167">
        <v>13.32</v>
      </c>
      <c r="O618" s="162" t="s">
        <v>12</v>
      </c>
      <c r="P618" s="166">
        <v>11</v>
      </c>
      <c r="Q618" s="164" t="s">
        <v>22</v>
      </c>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row>
    <row r="619" spans="1:241" x14ac:dyDescent="0.2">
      <c r="A619" s="159" t="s">
        <v>49</v>
      </c>
      <c r="B619" s="159" t="s">
        <v>417</v>
      </c>
      <c r="C619" s="160" t="s">
        <v>12</v>
      </c>
      <c r="D619" s="160" t="s">
        <v>12</v>
      </c>
      <c r="E619" s="160" t="s">
        <v>12</v>
      </c>
      <c r="F619" s="160" t="s">
        <v>12</v>
      </c>
      <c r="G619" s="160" t="s">
        <v>12</v>
      </c>
      <c r="H619" s="160" t="s">
        <v>12</v>
      </c>
      <c r="I619" s="160" t="s">
        <v>12</v>
      </c>
      <c r="J619" s="160" t="s">
        <v>12</v>
      </c>
      <c r="K619" s="160" t="s">
        <v>56</v>
      </c>
      <c r="L619" s="161">
        <v>1</v>
      </c>
      <c r="M619" s="160" t="s">
        <v>20</v>
      </c>
      <c r="N619" s="167">
        <v>11.4</v>
      </c>
      <c r="O619" s="162" t="s">
        <v>12</v>
      </c>
      <c r="P619" s="166">
        <v>10</v>
      </c>
      <c r="Q619" s="164" t="s">
        <v>22</v>
      </c>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row>
    <row r="620" spans="1:241" x14ac:dyDescent="0.2">
      <c r="A620" s="159" t="s">
        <v>49</v>
      </c>
      <c r="B620" s="159" t="s">
        <v>417</v>
      </c>
      <c r="C620" s="160" t="s">
        <v>12</v>
      </c>
      <c r="D620" s="160" t="s">
        <v>12</v>
      </c>
      <c r="E620" s="160" t="s">
        <v>12</v>
      </c>
      <c r="F620" s="160" t="s">
        <v>12</v>
      </c>
      <c r="G620" s="160" t="s">
        <v>12</v>
      </c>
      <c r="H620" s="160" t="s">
        <v>12</v>
      </c>
      <c r="I620" s="160" t="s">
        <v>12</v>
      </c>
      <c r="J620" s="160" t="s">
        <v>12</v>
      </c>
      <c r="K620" s="160" t="s">
        <v>55</v>
      </c>
      <c r="L620" s="161">
        <v>1</v>
      </c>
      <c r="M620" s="160" t="s">
        <v>28</v>
      </c>
      <c r="N620" s="167">
        <v>10.92</v>
      </c>
      <c r="O620" s="162" t="s">
        <v>12</v>
      </c>
      <c r="P620" s="166">
        <v>8</v>
      </c>
      <c r="Q620" s="164" t="s">
        <v>22</v>
      </c>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row>
    <row r="621" spans="1:241" x14ac:dyDescent="0.2">
      <c r="A621" s="159" t="s">
        <v>49</v>
      </c>
      <c r="B621" s="159" t="s">
        <v>417</v>
      </c>
      <c r="C621" s="160" t="s">
        <v>12</v>
      </c>
      <c r="D621" s="160" t="s">
        <v>12</v>
      </c>
      <c r="E621" s="160" t="s">
        <v>12</v>
      </c>
      <c r="F621" s="160" t="s">
        <v>12</v>
      </c>
      <c r="G621" s="160" t="s">
        <v>12</v>
      </c>
      <c r="H621" s="160" t="s">
        <v>12</v>
      </c>
      <c r="I621" s="160" t="s">
        <v>12</v>
      </c>
      <c r="J621" s="160" t="s">
        <v>12</v>
      </c>
      <c r="K621" s="160" t="s">
        <v>57</v>
      </c>
      <c r="L621" s="161">
        <v>1</v>
      </c>
      <c r="M621" s="160" t="s">
        <v>26</v>
      </c>
      <c r="N621" s="167">
        <v>16.55</v>
      </c>
      <c r="O621" s="162" t="s">
        <v>12</v>
      </c>
      <c r="P621" s="166">
        <v>2</v>
      </c>
      <c r="Q621" s="164" t="s">
        <v>22</v>
      </c>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row>
    <row r="622" spans="1:241" x14ac:dyDescent="0.2">
      <c r="A622" s="172" t="s">
        <v>165</v>
      </c>
      <c r="B622" s="172" t="s">
        <v>429</v>
      </c>
      <c r="C622" s="173">
        <v>81</v>
      </c>
      <c r="D622" s="173">
        <v>2.0299999999999998</v>
      </c>
      <c r="E622" s="173">
        <v>112.5</v>
      </c>
      <c r="F622" s="173">
        <v>2.81</v>
      </c>
      <c r="G622" s="173">
        <v>72</v>
      </c>
      <c r="H622" s="173">
        <v>1.8</v>
      </c>
      <c r="I622" s="173">
        <v>184.5</v>
      </c>
      <c r="J622" s="173">
        <v>4.6100000000000003</v>
      </c>
      <c r="K622" s="174"/>
      <c r="L622" s="175">
        <v>9</v>
      </c>
      <c r="M622" s="174"/>
      <c r="N622" s="176">
        <v>18.06222</v>
      </c>
      <c r="O622" s="179" t="s">
        <v>12</v>
      </c>
      <c r="P622" s="180">
        <f>AVERAGE(P623:P631)</f>
        <v>20.666666666666668</v>
      </c>
      <c r="Q622" s="178">
        <v>4</v>
      </c>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row>
    <row r="623" spans="1:241" x14ac:dyDescent="0.2">
      <c r="A623" s="159" t="s">
        <v>165</v>
      </c>
      <c r="B623" s="159" t="s">
        <v>429</v>
      </c>
      <c r="C623" s="160" t="s">
        <v>12</v>
      </c>
      <c r="D623" s="160" t="s">
        <v>12</v>
      </c>
      <c r="E623" s="160" t="s">
        <v>12</v>
      </c>
      <c r="F623" s="160" t="s">
        <v>12</v>
      </c>
      <c r="G623" s="160" t="s">
        <v>12</v>
      </c>
      <c r="H623" s="160" t="s">
        <v>12</v>
      </c>
      <c r="I623" s="160" t="s">
        <v>12</v>
      </c>
      <c r="J623" s="160" t="s">
        <v>12</v>
      </c>
      <c r="K623" s="160" t="s">
        <v>166</v>
      </c>
      <c r="L623" s="161">
        <v>1</v>
      </c>
      <c r="M623" s="160" t="s">
        <v>16</v>
      </c>
      <c r="N623" s="170">
        <v>17</v>
      </c>
      <c r="O623" s="162" t="s">
        <v>12</v>
      </c>
      <c r="P623" s="166">
        <v>11.5</v>
      </c>
      <c r="Q623" s="164" t="s">
        <v>15</v>
      </c>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row>
    <row r="624" spans="1:241" x14ac:dyDescent="0.2">
      <c r="A624" s="159" t="s">
        <v>165</v>
      </c>
      <c r="B624" s="159" t="s">
        <v>429</v>
      </c>
      <c r="C624" s="160" t="s">
        <v>12</v>
      </c>
      <c r="D624" s="160" t="s">
        <v>12</v>
      </c>
      <c r="E624" s="160" t="s">
        <v>12</v>
      </c>
      <c r="F624" s="160" t="s">
        <v>12</v>
      </c>
      <c r="G624" s="160" t="s">
        <v>12</v>
      </c>
      <c r="H624" s="160" t="s">
        <v>12</v>
      </c>
      <c r="I624" s="160" t="s">
        <v>12</v>
      </c>
      <c r="J624" s="160" t="s">
        <v>12</v>
      </c>
      <c r="K624" s="160" t="s">
        <v>166</v>
      </c>
      <c r="L624" s="161">
        <v>1</v>
      </c>
      <c r="M624" s="160" t="s">
        <v>16</v>
      </c>
      <c r="N624" s="170">
        <v>24.72</v>
      </c>
      <c r="O624" s="162" t="s">
        <v>12</v>
      </c>
      <c r="P624" s="166">
        <v>32.5</v>
      </c>
      <c r="Q624" s="164" t="s">
        <v>15</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row>
    <row r="625" spans="1:241" x14ac:dyDescent="0.2">
      <c r="A625" s="159" t="s">
        <v>165</v>
      </c>
      <c r="B625" s="159" t="s">
        <v>429</v>
      </c>
      <c r="C625" s="160" t="s">
        <v>12</v>
      </c>
      <c r="D625" s="160" t="s">
        <v>12</v>
      </c>
      <c r="E625" s="160" t="s">
        <v>12</v>
      </c>
      <c r="F625" s="160" t="s">
        <v>12</v>
      </c>
      <c r="G625" s="160" t="s">
        <v>12</v>
      </c>
      <c r="H625" s="160" t="s">
        <v>12</v>
      </c>
      <c r="I625" s="160" t="s">
        <v>12</v>
      </c>
      <c r="J625" s="160" t="s">
        <v>12</v>
      </c>
      <c r="K625" s="160" t="s">
        <v>166</v>
      </c>
      <c r="L625" s="161">
        <v>1</v>
      </c>
      <c r="M625" s="160" t="s">
        <v>16</v>
      </c>
      <c r="N625" s="170">
        <v>18.54</v>
      </c>
      <c r="O625" s="162" t="s">
        <v>12</v>
      </c>
      <c r="P625" s="166">
        <v>33</v>
      </c>
      <c r="Q625" s="164" t="s">
        <v>22</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row>
    <row r="626" spans="1:241" x14ac:dyDescent="0.2">
      <c r="A626" s="159" t="s">
        <v>165</v>
      </c>
      <c r="B626" s="159" t="s">
        <v>429</v>
      </c>
      <c r="C626" s="160" t="s">
        <v>12</v>
      </c>
      <c r="D626" s="160" t="s">
        <v>12</v>
      </c>
      <c r="E626" s="160" t="s">
        <v>12</v>
      </c>
      <c r="F626" s="160" t="s">
        <v>12</v>
      </c>
      <c r="G626" s="160" t="s">
        <v>12</v>
      </c>
      <c r="H626" s="160" t="s">
        <v>12</v>
      </c>
      <c r="I626" s="160" t="s">
        <v>12</v>
      </c>
      <c r="J626" s="160" t="s">
        <v>12</v>
      </c>
      <c r="K626" s="160" t="s">
        <v>19</v>
      </c>
      <c r="L626" s="161">
        <v>1</v>
      </c>
      <c r="M626" s="160" t="s">
        <v>18</v>
      </c>
      <c r="N626" s="170">
        <v>17</v>
      </c>
      <c r="O626" s="162" t="s">
        <v>12</v>
      </c>
      <c r="P626" s="166">
        <v>4</v>
      </c>
      <c r="Q626" s="164" t="s">
        <v>15</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row>
    <row r="627" spans="1:241" x14ac:dyDescent="0.2">
      <c r="A627" s="159" t="s">
        <v>165</v>
      </c>
      <c r="B627" s="159" t="s">
        <v>429</v>
      </c>
      <c r="C627" s="160" t="s">
        <v>12</v>
      </c>
      <c r="D627" s="160" t="s">
        <v>12</v>
      </c>
      <c r="E627" s="160" t="s">
        <v>12</v>
      </c>
      <c r="F627" s="160" t="s">
        <v>12</v>
      </c>
      <c r="G627" s="160" t="s">
        <v>12</v>
      </c>
      <c r="H627" s="160" t="s">
        <v>12</v>
      </c>
      <c r="I627" s="160" t="s">
        <v>12</v>
      </c>
      <c r="J627" s="160" t="s">
        <v>12</v>
      </c>
      <c r="K627" s="160" t="s">
        <v>24</v>
      </c>
      <c r="L627" s="161">
        <v>1</v>
      </c>
      <c r="M627" s="160" t="s">
        <v>23</v>
      </c>
      <c r="N627" s="170">
        <v>11.33</v>
      </c>
      <c r="O627" s="162" t="s">
        <v>12</v>
      </c>
      <c r="P627" s="166">
        <v>12</v>
      </c>
      <c r="Q627" s="164" t="s">
        <v>22</v>
      </c>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row>
    <row r="628" spans="1:241" x14ac:dyDescent="0.2">
      <c r="A628" s="159" t="s">
        <v>165</v>
      </c>
      <c r="B628" s="159" t="s">
        <v>429</v>
      </c>
      <c r="C628" s="160" t="s">
        <v>12</v>
      </c>
      <c r="D628" s="160" t="s">
        <v>12</v>
      </c>
      <c r="E628" s="160" t="s">
        <v>12</v>
      </c>
      <c r="F628" s="160" t="s">
        <v>12</v>
      </c>
      <c r="G628" s="160" t="s">
        <v>12</v>
      </c>
      <c r="H628" s="160" t="s">
        <v>12</v>
      </c>
      <c r="I628" s="160" t="s">
        <v>12</v>
      </c>
      <c r="J628" s="160" t="s">
        <v>12</v>
      </c>
      <c r="K628" s="160" t="s">
        <v>13</v>
      </c>
      <c r="L628" s="161">
        <v>1</v>
      </c>
      <c r="M628" s="160" t="s">
        <v>13</v>
      </c>
      <c r="N628" s="170">
        <v>37.380000000000003</v>
      </c>
      <c r="O628" s="162" t="s">
        <v>12</v>
      </c>
      <c r="P628" s="166">
        <v>35</v>
      </c>
      <c r="Q628" s="164" t="s">
        <v>15</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row>
    <row r="629" spans="1:241" x14ac:dyDescent="0.2">
      <c r="A629" s="159" t="s">
        <v>165</v>
      </c>
      <c r="B629" s="159" t="s">
        <v>429</v>
      </c>
      <c r="C629" s="160" t="s">
        <v>12</v>
      </c>
      <c r="D629" s="160" t="s">
        <v>12</v>
      </c>
      <c r="E629" s="160" t="s">
        <v>12</v>
      </c>
      <c r="F629" s="160" t="s">
        <v>12</v>
      </c>
      <c r="G629" s="160" t="s">
        <v>12</v>
      </c>
      <c r="H629" s="160" t="s">
        <v>12</v>
      </c>
      <c r="I629" s="160" t="s">
        <v>12</v>
      </c>
      <c r="J629" s="160" t="s">
        <v>12</v>
      </c>
      <c r="K629" s="160" t="s">
        <v>167</v>
      </c>
      <c r="L629" s="161">
        <v>1</v>
      </c>
      <c r="M629" s="160" t="s">
        <v>28</v>
      </c>
      <c r="N629" s="170">
        <v>13</v>
      </c>
      <c r="O629" s="162" t="s">
        <v>12</v>
      </c>
      <c r="P629" s="166">
        <v>35</v>
      </c>
      <c r="Q629" s="164" t="s">
        <v>22</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row>
    <row r="630" spans="1:241" x14ac:dyDescent="0.2">
      <c r="A630" s="159" t="s">
        <v>165</v>
      </c>
      <c r="B630" s="159" t="s">
        <v>429</v>
      </c>
      <c r="C630" s="160" t="s">
        <v>12</v>
      </c>
      <c r="D630" s="160" t="s">
        <v>12</v>
      </c>
      <c r="E630" s="160" t="s">
        <v>12</v>
      </c>
      <c r="F630" s="160" t="s">
        <v>12</v>
      </c>
      <c r="G630" s="160" t="s">
        <v>12</v>
      </c>
      <c r="H630" s="160" t="s">
        <v>12</v>
      </c>
      <c r="I630" s="160" t="s">
        <v>12</v>
      </c>
      <c r="J630" s="160" t="s">
        <v>12</v>
      </c>
      <c r="K630" s="160" t="s">
        <v>167</v>
      </c>
      <c r="L630" s="161">
        <v>1</v>
      </c>
      <c r="M630" s="160" t="s">
        <v>28</v>
      </c>
      <c r="N630" s="170">
        <v>12</v>
      </c>
      <c r="O630" s="162" t="s">
        <v>12</v>
      </c>
      <c r="P630" s="166">
        <v>9</v>
      </c>
      <c r="Q630" s="164" t="s">
        <v>22</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row>
    <row r="631" spans="1:241" s="11" customFormat="1" x14ac:dyDescent="0.2">
      <c r="A631" s="159" t="s">
        <v>165</v>
      </c>
      <c r="B631" s="159" t="s">
        <v>429</v>
      </c>
      <c r="C631" s="160" t="s">
        <v>12</v>
      </c>
      <c r="D631" s="160" t="s">
        <v>12</v>
      </c>
      <c r="E631" s="160" t="s">
        <v>12</v>
      </c>
      <c r="F631" s="160" t="s">
        <v>12</v>
      </c>
      <c r="G631" s="160" t="s">
        <v>12</v>
      </c>
      <c r="H631" s="160" t="s">
        <v>12</v>
      </c>
      <c r="I631" s="160" t="s">
        <v>12</v>
      </c>
      <c r="J631" s="160" t="s">
        <v>12</v>
      </c>
      <c r="K631" s="160" t="s">
        <v>167</v>
      </c>
      <c r="L631" s="161">
        <v>1</v>
      </c>
      <c r="M631" s="160" t="s">
        <v>28</v>
      </c>
      <c r="N631" s="170">
        <v>11.59</v>
      </c>
      <c r="O631" s="162" t="s">
        <v>12</v>
      </c>
      <c r="P631" s="166">
        <v>14</v>
      </c>
      <c r="Q631" s="164" t="s">
        <v>22</v>
      </c>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row>
    <row r="632" spans="1:241" x14ac:dyDescent="0.2">
      <c r="A632" s="172" t="s">
        <v>255</v>
      </c>
      <c r="B632" s="172" t="s">
        <v>429</v>
      </c>
      <c r="C632" s="173">
        <v>75</v>
      </c>
      <c r="D632" s="173">
        <v>1.88</v>
      </c>
      <c r="E632" s="173">
        <v>98</v>
      </c>
      <c r="F632" s="173">
        <v>2.4500000000000002</v>
      </c>
      <c r="G632" s="173">
        <v>137</v>
      </c>
      <c r="H632" s="173">
        <v>3.43</v>
      </c>
      <c r="I632" s="173">
        <v>235</v>
      </c>
      <c r="J632" s="173">
        <v>5.88</v>
      </c>
      <c r="K632" s="174"/>
      <c r="L632" s="175">
        <v>13</v>
      </c>
      <c r="M632" s="174"/>
      <c r="N632" s="176">
        <v>15.25</v>
      </c>
      <c r="O632" s="177">
        <v>66000</v>
      </c>
      <c r="P632" s="173">
        <v>18.076920000000001</v>
      </c>
      <c r="Q632" s="178">
        <v>3</v>
      </c>
      <c r="R632" s="2"/>
      <c r="S632" s="2"/>
      <c r="T632" s="2"/>
      <c r="U632" s="2"/>
      <c r="V632" s="2"/>
      <c r="W632" s="2"/>
      <c r="X632" s="6"/>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6"/>
      <c r="CM632" s="2"/>
      <c r="CN632" s="6"/>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6"/>
      <c r="EB632" s="6"/>
      <c r="EC632" s="2"/>
      <c r="ED632" s="2"/>
      <c r="EE632" s="6"/>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6"/>
      <c r="FH632" s="6"/>
      <c r="FI632" s="6"/>
      <c r="FJ632" s="6"/>
      <c r="FK632" s="6"/>
      <c r="FL632" s="6"/>
      <c r="FM632" s="6"/>
      <c r="FN632" s="6"/>
      <c r="FO632" s="6"/>
      <c r="FP632" s="2"/>
      <c r="FQ632" s="2"/>
      <c r="FR632" s="2"/>
      <c r="FS632" s="2"/>
      <c r="FT632" s="16"/>
      <c r="FU632" s="16"/>
      <c r="FV632" s="16"/>
      <c r="FW632" s="16"/>
      <c r="FX632" s="16"/>
      <c r="FY632" s="6"/>
      <c r="FZ632" s="16"/>
      <c r="GA632" s="16"/>
      <c r="GB632" s="16"/>
      <c r="GC632" s="16"/>
      <c r="GD632" s="16"/>
      <c r="GE632" s="16"/>
      <c r="GF632" s="6"/>
      <c r="GG632" s="16"/>
      <c r="GH632" s="16"/>
      <c r="GI632" s="16"/>
      <c r="GJ632" s="16"/>
      <c r="GK632" s="16"/>
      <c r="GL632" s="16"/>
      <c r="GM632" s="16"/>
      <c r="GN632" s="16"/>
      <c r="GO632" s="16"/>
      <c r="GP632" s="16"/>
      <c r="GQ632" s="16"/>
      <c r="GR632" s="16"/>
      <c r="GS632" s="6"/>
      <c r="GT632" s="16"/>
      <c r="GU632" s="16"/>
      <c r="GV632" s="16"/>
      <c r="GW632" s="16"/>
      <c r="GX632" s="16"/>
      <c r="GY632" s="16"/>
      <c r="GZ632" s="16"/>
      <c r="HA632" s="16"/>
      <c r="HB632" s="6"/>
      <c r="HC632" s="16"/>
      <c r="HD632" s="16"/>
      <c r="HE632" s="16"/>
      <c r="HF632" s="16"/>
      <c r="HG632" s="6"/>
      <c r="HH632" s="6"/>
      <c r="HI632" s="6"/>
      <c r="HJ632" s="6"/>
      <c r="HK632" s="6"/>
      <c r="HL632" s="6"/>
      <c r="HM632" s="2"/>
      <c r="HN632" s="2"/>
      <c r="HO632" s="6"/>
      <c r="HP632" s="6"/>
      <c r="HQ632" s="6"/>
      <c r="HR632" s="6"/>
      <c r="HS632" s="2"/>
      <c r="HT632" s="2"/>
      <c r="HU632" s="6"/>
      <c r="HV632" s="6"/>
      <c r="HW632" s="6"/>
      <c r="HX632" s="6"/>
      <c r="HY632" s="16"/>
      <c r="HZ632" s="6"/>
      <c r="IA632" s="2"/>
      <c r="IB632" s="6"/>
      <c r="IC632" s="17"/>
      <c r="ID632" s="6"/>
      <c r="IE632" s="6"/>
      <c r="IF632" s="17"/>
      <c r="IG632" s="6"/>
    </row>
    <row r="633" spans="1:241" x14ac:dyDescent="0.2">
      <c r="A633" s="159" t="s">
        <v>255</v>
      </c>
      <c r="B633" s="159" t="s">
        <v>429</v>
      </c>
      <c r="C633" s="160" t="s">
        <v>12</v>
      </c>
      <c r="D633" s="160" t="s">
        <v>12</v>
      </c>
      <c r="E633" s="160" t="s">
        <v>12</v>
      </c>
      <c r="F633" s="160" t="s">
        <v>12</v>
      </c>
      <c r="G633" s="160" t="s">
        <v>12</v>
      </c>
      <c r="H633" s="160" t="s">
        <v>12</v>
      </c>
      <c r="I633" s="160" t="s">
        <v>12</v>
      </c>
      <c r="J633" s="160" t="s">
        <v>12</v>
      </c>
      <c r="K633" s="160" t="s">
        <v>13</v>
      </c>
      <c r="L633" s="161">
        <v>1</v>
      </c>
      <c r="M633" s="160" t="s">
        <v>13</v>
      </c>
      <c r="N633" s="167" t="s">
        <v>12</v>
      </c>
      <c r="O633" s="162">
        <v>66000</v>
      </c>
      <c r="P633" s="163">
        <v>35</v>
      </c>
      <c r="Q633" s="164" t="s">
        <v>15</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row>
    <row r="634" spans="1:241" x14ac:dyDescent="0.2">
      <c r="A634" s="159" t="s">
        <v>255</v>
      </c>
      <c r="B634" s="159" t="s">
        <v>429</v>
      </c>
      <c r="C634" s="160" t="s">
        <v>12</v>
      </c>
      <c r="D634" s="160" t="s">
        <v>12</v>
      </c>
      <c r="E634" s="160" t="s">
        <v>12</v>
      </c>
      <c r="F634" s="160" t="s">
        <v>12</v>
      </c>
      <c r="G634" s="160" t="s">
        <v>12</v>
      </c>
      <c r="H634" s="160" t="s">
        <v>12</v>
      </c>
      <c r="I634" s="160" t="s">
        <v>12</v>
      </c>
      <c r="J634" s="160" t="s">
        <v>12</v>
      </c>
      <c r="K634" s="160" t="s">
        <v>19</v>
      </c>
      <c r="L634" s="161">
        <v>1</v>
      </c>
      <c r="M634" s="160" t="s">
        <v>18</v>
      </c>
      <c r="N634" s="170">
        <v>20</v>
      </c>
      <c r="O634" s="162" t="s">
        <v>12</v>
      </c>
      <c r="P634" s="163">
        <v>31</v>
      </c>
      <c r="Q634" s="164" t="s">
        <v>15</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row>
    <row r="635" spans="1:241" x14ac:dyDescent="0.2">
      <c r="A635" s="159" t="s">
        <v>255</v>
      </c>
      <c r="B635" s="159" t="s">
        <v>429</v>
      </c>
      <c r="C635" s="160" t="s">
        <v>12</v>
      </c>
      <c r="D635" s="160" t="s">
        <v>12</v>
      </c>
      <c r="E635" s="160" t="s">
        <v>12</v>
      </c>
      <c r="F635" s="160" t="s">
        <v>12</v>
      </c>
      <c r="G635" s="160" t="s">
        <v>12</v>
      </c>
      <c r="H635" s="160" t="s">
        <v>12</v>
      </c>
      <c r="I635" s="160" t="s">
        <v>12</v>
      </c>
      <c r="J635" s="160" t="s">
        <v>12</v>
      </c>
      <c r="K635" s="160" t="s">
        <v>256</v>
      </c>
      <c r="L635" s="161">
        <v>1</v>
      </c>
      <c r="M635" s="160" t="s">
        <v>18</v>
      </c>
      <c r="N635" s="170">
        <v>19</v>
      </c>
      <c r="O635" s="162" t="s">
        <v>12</v>
      </c>
      <c r="P635" s="163">
        <v>3</v>
      </c>
      <c r="Q635" s="164" t="s">
        <v>15</v>
      </c>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row>
    <row r="636" spans="1:241" x14ac:dyDescent="0.2">
      <c r="A636" s="159" t="s">
        <v>255</v>
      </c>
      <c r="B636" s="159" t="s">
        <v>429</v>
      </c>
      <c r="C636" s="160" t="s">
        <v>12</v>
      </c>
      <c r="D636" s="160" t="s">
        <v>12</v>
      </c>
      <c r="E636" s="160" t="s">
        <v>12</v>
      </c>
      <c r="F636" s="160" t="s">
        <v>12</v>
      </c>
      <c r="G636" s="160" t="s">
        <v>12</v>
      </c>
      <c r="H636" s="160" t="s">
        <v>12</v>
      </c>
      <c r="I636" s="160" t="s">
        <v>12</v>
      </c>
      <c r="J636" s="160" t="s">
        <v>12</v>
      </c>
      <c r="K636" s="160" t="s">
        <v>257</v>
      </c>
      <c r="L636" s="161">
        <v>1</v>
      </c>
      <c r="M636" s="160" t="s">
        <v>26</v>
      </c>
      <c r="N636" s="170">
        <v>20.25</v>
      </c>
      <c r="O636" s="162" t="s">
        <v>12</v>
      </c>
      <c r="P636" s="163">
        <v>12</v>
      </c>
      <c r="Q636" s="164" t="s">
        <v>22</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row>
    <row r="637" spans="1:241" x14ac:dyDescent="0.2">
      <c r="A637" s="159" t="s">
        <v>255</v>
      </c>
      <c r="B637" s="159" t="s">
        <v>429</v>
      </c>
      <c r="C637" s="160" t="s">
        <v>12</v>
      </c>
      <c r="D637" s="160" t="s">
        <v>12</v>
      </c>
      <c r="E637" s="160" t="s">
        <v>12</v>
      </c>
      <c r="F637" s="160" t="s">
        <v>12</v>
      </c>
      <c r="G637" s="160" t="s">
        <v>12</v>
      </c>
      <c r="H637" s="160" t="s">
        <v>12</v>
      </c>
      <c r="I637" s="160" t="s">
        <v>12</v>
      </c>
      <c r="J637" s="160" t="s">
        <v>12</v>
      </c>
      <c r="K637" s="160" t="s">
        <v>47</v>
      </c>
      <c r="L637" s="161">
        <v>1</v>
      </c>
      <c r="M637" s="160" t="s">
        <v>16</v>
      </c>
      <c r="N637" s="170">
        <v>16</v>
      </c>
      <c r="O637" s="162" t="s">
        <v>12</v>
      </c>
      <c r="P637" s="163">
        <v>23</v>
      </c>
      <c r="Q637" s="164" t="s">
        <v>22</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row>
    <row r="638" spans="1:241" x14ac:dyDescent="0.2">
      <c r="A638" s="159" t="s">
        <v>255</v>
      </c>
      <c r="B638" s="159" t="s">
        <v>429</v>
      </c>
      <c r="C638" s="160" t="s">
        <v>12</v>
      </c>
      <c r="D638" s="160" t="s">
        <v>12</v>
      </c>
      <c r="E638" s="160" t="s">
        <v>12</v>
      </c>
      <c r="F638" s="160" t="s">
        <v>12</v>
      </c>
      <c r="G638" s="160" t="s">
        <v>12</v>
      </c>
      <c r="H638" s="160" t="s">
        <v>12</v>
      </c>
      <c r="I638" s="160" t="s">
        <v>12</v>
      </c>
      <c r="J638" s="160" t="s">
        <v>12</v>
      </c>
      <c r="K638" s="160" t="s">
        <v>89</v>
      </c>
      <c r="L638" s="161">
        <v>1</v>
      </c>
      <c r="M638" s="160" t="s">
        <v>37</v>
      </c>
      <c r="N638" s="170">
        <v>19.75</v>
      </c>
      <c r="O638" s="162" t="s">
        <v>12</v>
      </c>
      <c r="P638" s="163">
        <v>33</v>
      </c>
      <c r="Q638" s="164" t="s">
        <v>22</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row>
    <row r="639" spans="1:241" x14ac:dyDescent="0.2">
      <c r="A639" s="159" t="s">
        <v>255</v>
      </c>
      <c r="B639" s="159" t="s">
        <v>429</v>
      </c>
      <c r="C639" s="160" t="s">
        <v>12</v>
      </c>
      <c r="D639" s="160" t="s">
        <v>12</v>
      </c>
      <c r="E639" s="160" t="s">
        <v>12</v>
      </c>
      <c r="F639" s="160" t="s">
        <v>12</v>
      </c>
      <c r="G639" s="160" t="s">
        <v>12</v>
      </c>
      <c r="H639" s="160" t="s">
        <v>12</v>
      </c>
      <c r="I639" s="160" t="s">
        <v>12</v>
      </c>
      <c r="J639" s="160" t="s">
        <v>12</v>
      </c>
      <c r="K639" s="160" t="s">
        <v>258</v>
      </c>
      <c r="L639" s="161">
        <v>1</v>
      </c>
      <c r="M639" s="160" t="s">
        <v>26</v>
      </c>
      <c r="N639" s="170">
        <v>14</v>
      </c>
      <c r="O639" s="162" t="s">
        <v>12</v>
      </c>
      <c r="P639" s="163">
        <v>12</v>
      </c>
      <c r="Q639" s="164" t="s">
        <v>22</v>
      </c>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row>
    <row r="640" spans="1:241" x14ac:dyDescent="0.2">
      <c r="A640" s="159" t="s">
        <v>255</v>
      </c>
      <c r="B640" s="159" t="s">
        <v>429</v>
      </c>
      <c r="C640" s="160" t="s">
        <v>12</v>
      </c>
      <c r="D640" s="160" t="s">
        <v>12</v>
      </c>
      <c r="E640" s="160" t="s">
        <v>12</v>
      </c>
      <c r="F640" s="160" t="s">
        <v>12</v>
      </c>
      <c r="G640" s="160" t="s">
        <v>12</v>
      </c>
      <c r="H640" s="160" t="s">
        <v>12</v>
      </c>
      <c r="I640" s="160" t="s">
        <v>12</v>
      </c>
      <c r="J640" s="160" t="s">
        <v>12</v>
      </c>
      <c r="K640" s="160" t="s">
        <v>153</v>
      </c>
      <c r="L640" s="161">
        <v>1</v>
      </c>
      <c r="M640" s="160" t="s">
        <v>28</v>
      </c>
      <c r="N640" s="170">
        <v>15.5</v>
      </c>
      <c r="O640" s="162" t="s">
        <v>12</v>
      </c>
      <c r="P640" s="163">
        <v>32</v>
      </c>
      <c r="Q640" s="164" t="s">
        <v>22</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row>
    <row r="641" spans="1:241" x14ac:dyDescent="0.2">
      <c r="A641" s="159" t="s">
        <v>255</v>
      </c>
      <c r="B641" s="159" t="s">
        <v>429</v>
      </c>
      <c r="C641" s="160" t="s">
        <v>12</v>
      </c>
      <c r="D641" s="160" t="s">
        <v>12</v>
      </c>
      <c r="E641" s="160" t="s">
        <v>12</v>
      </c>
      <c r="F641" s="160" t="s">
        <v>12</v>
      </c>
      <c r="G641" s="160" t="s">
        <v>12</v>
      </c>
      <c r="H641" s="160" t="s">
        <v>12</v>
      </c>
      <c r="I641" s="160" t="s">
        <v>12</v>
      </c>
      <c r="J641" s="160" t="s">
        <v>12</v>
      </c>
      <c r="K641" s="160" t="s">
        <v>153</v>
      </c>
      <c r="L641" s="161">
        <v>1</v>
      </c>
      <c r="M641" s="160" t="s">
        <v>28</v>
      </c>
      <c r="N641" s="170">
        <v>12.5</v>
      </c>
      <c r="O641" s="162" t="s">
        <v>12</v>
      </c>
      <c r="P641" s="163">
        <v>18</v>
      </c>
      <c r="Q641" s="164" t="s">
        <v>22</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row>
    <row r="642" spans="1:241" x14ac:dyDescent="0.2">
      <c r="A642" s="159" t="s">
        <v>255</v>
      </c>
      <c r="B642" s="159" t="s">
        <v>429</v>
      </c>
      <c r="C642" s="160" t="s">
        <v>12</v>
      </c>
      <c r="D642" s="160" t="s">
        <v>12</v>
      </c>
      <c r="E642" s="160" t="s">
        <v>12</v>
      </c>
      <c r="F642" s="160" t="s">
        <v>12</v>
      </c>
      <c r="G642" s="160" t="s">
        <v>12</v>
      </c>
      <c r="H642" s="160" t="s">
        <v>12</v>
      </c>
      <c r="I642" s="160" t="s">
        <v>12</v>
      </c>
      <c r="J642" s="160" t="s">
        <v>12</v>
      </c>
      <c r="K642" s="160" t="s">
        <v>153</v>
      </c>
      <c r="L642" s="161">
        <v>1</v>
      </c>
      <c r="M642" s="160" t="s">
        <v>28</v>
      </c>
      <c r="N642" s="170">
        <v>12</v>
      </c>
      <c r="O642" s="162" t="s">
        <v>12</v>
      </c>
      <c r="P642" s="163">
        <v>6</v>
      </c>
      <c r="Q642" s="164" t="s">
        <v>22</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row>
    <row r="643" spans="1:241" x14ac:dyDescent="0.2">
      <c r="A643" s="159" t="s">
        <v>255</v>
      </c>
      <c r="B643" s="159" t="s">
        <v>429</v>
      </c>
      <c r="C643" s="160" t="s">
        <v>12</v>
      </c>
      <c r="D643" s="160" t="s">
        <v>12</v>
      </c>
      <c r="E643" s="160" t="s">
        <v>12</v>
      </c>
      <c r="F643" s="160" t="s">
        <v>12</v>
      </c>
      <c r="G643" s="160" t="s">
        <v>12</v>
      </c>
      <c r="H643" s="160" t="s">
        <v>12</v>
      </c>
      <c r="I643" s="160" t="s">
        <v>12</v>
      </c>
      <c r="J643" s="160" t="s">
        <v>12</v>
      </c>
      <c r="K643" s="160" t="s">
        <v>153</v>
      </c>
      <c r="L643" s="161">
        <v>1</v>
      </c>
      <c r="M643" s="160" t="s">
        <v>28</v>
      </c>
      <c r="N643" s="170">
        <v>11.75</v>
      </c>
      <c r="O643" s="162" t="s">
        <v>12</v>
      </c>
      <c r="P643" s="163">
        <v>13</v>
      </c>
      <c r="Q643" s="164" t="s">
        <v>22</v>
      </c>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row>
    <row r="644" spans="1:241" x14ac:dyDescent="0.2">
      <c r="A644" s="159" t="s">
        <v>255</v>
      </c>
      <c r="B644" s="159" t="s">
        <v>429</v>
      </c>
      <c r="C644" s="160" t="s">
        <v>12</v>
      </c>
      <c r="D644" s="160" t="s">
        <v>12</v>
      </c>
      <c r="E644" s="160" t="s">
        <v>12</v>
      </c>
      <c r="F644" s="160" t="s">
        <v>12</v>
      </c>
      <c r="G644" s="160" t="s">
        <v>12</v>
      </c>
      <c r="H644" s="160" t="s">
        <v>12</v>
      </c>
      <c r="I644" s="160" t="s">
        <v>12</v>
      </c>
      <c r="J644" s="160" t="s">
        <v>12</v>
      </c>
      <c r="K644" s="160" t="s">
        <v>153</v>
      </c>
      <c r="L644" s="161">
        <v>1</v>
      </c>
      <c r="M644" s="160" t="s">
        <v>28</v>
      </c>
      <c r="N644" s="170">
        <v>11.75</v>
      </c>
      <c r="O644" s="162" t="s">
        <v>12</v>
      </c>
      <c r="P644" s="163">
        <v>7</v>
      </c>
      <c r="Q644" s="164" t="s">
        <v>22</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row>
    <row r="645" spans="1:241" x14ac:dyDescent="0.2">
      <c r="A645" s="159" t="s">
        <v>255</v>
      </c>
      <c r="B645" s="159" t="s">
        <v>429</v>
      </c>
      <c r="C645" s="160" t="s">
        <v>12</v>
      </c>
      <c r="D645" s="160" t="s">
        <v>12</v>
      </c>
      <c r="E645" s="160" t="s">
        <v>12</v>
      </c>
      <c r="F645" s="160" t="s">
        <v>12</v>
      </c>
      <c r="G645" s="160" t="s">
        <v>12</v>
      </c>
      <c r="H645" s="160" t="s">
        <v>12</v>
      </c>
      <c r="I645" s="160" t="s">
        <v>12</v>
      </c>
      <c r="J645" s="160" t="s">
        <v>12</v>
      </c>
      <c r="K645" s="160" t="s">
        <v>153</v>
      </c>
      <c r="L645" s="161">
        <v>1</v>
      </c>
      <c r="M645" s="160" t="s">
        <v>28</v>
      </c>
      <c r="N645" s="170">
        <v>10.5</v>
      </c>
      <c r="O645" s="162" t="s">
        <v>12</v>
      </c>
      <c r="P645" s="163">
        <v>10</v>
      </c>
      <c r="Q645" s="164" t="s">
        <v>22</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row>
    <row r="646" spans="1:241" x14ac:dyDescent="0.2">
      <c r="A646" s="172" t="s">
        <v>132</v>
      </c>
      <c r="B646" s="172" t="s">
        <v>428</v>
      </c>
      <c r="C646" s="173">
        <v>150</v>
      </c>
      <c r="D646" s="173">
        <v>3.75</v>
      </c>
      <c r="E646" s="173">
        <v>277.5</v>
      </c>
      <c r="F646" s="173">
        <v>6.94</v>
      </c>
      <c r="G646" s="173">
        <v>17</v>
      </c>
      <c r="H646" s="173">
        <v>0.43</v>
      </c>
      <c r="I646" s="173">
        <v>294.5</v>
      </c>
      <c r="J646" s="173">
        <v>7.36</v>
      </c>
      <c r="K646" s="174"/>
      <c r="L646" s="175">
        <v>15</v>
      </c>
      <c r="M646" s="174"/>
      <c r="N646" s="176">
        <v>19.249289999999998</v>
      </c>
      <c r="O646" s="177">
        <v>70000</v>
      </c>
      <c r="P646" s="173">
        <v>26.233329999999999</v>
      </c>
      <c r="Q646" s="178">
        <v>5</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row>
    <row r="647" spans="1:241" x14ac:dyDescent="0.2">
      <c r="A647" s="159" t="s">
        <v>132</v>
      </c>
      <c r="B647" s="159" t="s">
        <v>428</v>
      </c>
      <c r="C647" s="160" t="s">
        <v>12</v>
      </c>
      <c r="D647" s="160" t="s">
        <v>12</v>
      </c>
      <c r="E647" s="160" t="s">
        <v>12</v>
      </c>
      <c r="F647" s="160" t="s">
        <v>12</v>
      </c>
      <c r="G647" s="160" t="s">
        <v>12</v>
      </c>
      <c r="H647" s="160" t="s">
        <v>12</v>
      </c>
      <c r="I647" s="160" t="s">
        <v>12</v>
      </c>
      <c r="J647" s="160" t="s">
        <v>12</v>
      </c>
      <c r="K647" s="160" t="s">
        <v>13</v>
      </c>
      <c r="L647" s="161">
        <v>1</v>
      </c>
      <c r="M647" s="160" t="s">
        <v>13</v>
      </c>
      <c r="N647" s="167" t="s">
        <v>12</v>
      </c>
      <c r="O647" s="162">
        <v>70000</v>
      </c>
      <c r="P647" s="163">
        <v>40</v>
      </c>
      <c r="Q647" s="164" t="s">
        <v>15</v>
      </c>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row>
    <row r="648" spans="1:241" x14ac:dyDescent="0.2">
      <c r="A648" s="159" t="s">
        <v>132</v>
      </c>
      <c r="B648" s="159" t="s">
        <v>428</v>
      </c>
      <c r="C648" s="160" t="s">
        <v>12</v>
      </c>
      <c r="D648" s="160" t="s">
        <v>12</v>
      </c>
      <c r="E648" s="160" t="s">
        <v>12</v>
      </c>
      <c r="F648" s="160" t="s">
        <v>12</v>
      </c>
      <c r="G648" s="160" t="s">
        <v>12</v>
      </c>
      <c r="H648" s="160" t="s">
        <v>12</v>
      </c>
      <c r="I648" s="160" t="s">
        <v>12</v>
      </c>
      <c r="J648" s="160" t="s">
        <v>12</v>
      </c>
      <c r="K648" s="160" t="s">
        <v>133</v>
      </c>
      <c r="L648" s="161">
        <v>1</v>
      </c>
      <c r="M648" s="160" t="s">
        <v>51</v>
      </c>
      <c r="N648" s="170">
        <v>38.869999999999997</v>
      </c>
      <c r="O648" s="162" t="s">
        <v>12</v>
      </c>
      <c r="P648" s="163">
        <v>20</v>
      </c>
      <c r="Q648" s="164" t="s">
        <v>15</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row>
    <row r="649" spans="1:241" x14ac:dyDescent="0.2">
      <c r="A649" s="159" t="s">
        <v>132</v>
      </c>
      <c r="B649" s="159" t="s">
        <v>428</v>
      </c>
      <c r="C649" s="160" t="s">
        <v>12</v>
      </c>
      <c r="D649" s="160" t="s">
        <v>12</v>
      </c>
      <c r="E649" s="160" t="s">
        <v>12</v>
      </c>
      <c r="F649" s="160" t="s">
        <v>12</v>
      </c>
      <c r="G649" s="160" t="s">
        <v>12</v>
      </c>
      <c r="H649" s="160" t="s">
        <v>12</v>
      </c>
      <c r="I649" s="160" t="s">
        <v>12</v>
      </c>
      <c r="J649" s="160" t="s">
        <v>12</v>
      </c>
      <c r="K649" s="160" t="s">
        <v>134</v>
      </c>
      <c r="L649" s="161">
        <v>1</v>
      </c>
      <c r="M649" s="160" t="s">
        <v>37</v>
      </c>
      <c r="N649" s="170">
        <v>31.8</v>
      </c>
      <c r="O649" s="162" t="s">
        <v>12</v>
      </c>
      <c r="P649" s="163">
        <v>40</v>
      </c>
      <c r="Q649" s="164" t="s">
        <v>15</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row>
    <row r="650" spans="1:241" x14ac:dyDescent="0.2">
      <c r="A650" s="159" t="s">
        <v>132</v>
      </c>
      <c r="B650" s="159" t="s">
        <v>428</v>
      </c>
      <c r="C650" s="160" t="s">
        <v>12</v>
      </c>
      <c r="D650" s="160" t="s">
        <v>12</v>
      </c>
      <c r="E650" s="160" t="s">
        <v>12</v>
      </c>
      <c r="F650" s="160" t="s">
        <v>12</v>
      </c>
      <c r="G650" s="160" t="s">
        <v>12</v>
      </c>
      <c r="H650" s="160" t="s">
        <v>12</v>
      </c>
      <c r="I650" s="160" t="s">
        <v>12</v>
      </c>
      <c r="J650" s="160" t="s">
        <v>12</v>
      </c>
      <c r="K650" s="160" t="s">
        <v>82</v>
      </c>
      <c r="L650" s="161">
        <v>1</v>
      </c>
      <c r="M650" s="160" t="s">
        <v>16</v>
      </c>
      <c r="N650" s="170">
        <v>25.42</v>
      </c>
      <c r="O650" s="162" t="s">
        <v>12</v>
      </c>
      <c r="P650" s="163">
        <v>35</v>
      </c>
      <c r="Q650" s="164" t="s">
        <v>15</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row>
    <row r="651" spans="1:241" x14ac:dyDescent="0.2">
      <c r="A651" s="159" t="s">
        <v>132</v>
      </c>
      <c r="B651" s="159" t="s">
        <v>428</v>
      </c>
      <c r="C651" s="160" t="s">
        <v>12</v>
      </c>
      <c r="D651" s="160" t="s">
        <v>12</v>
      </c>
      <c r="E651" s="160" t="s">
        <v>12</v>
      </c>
      <c r="F651" s="160" t="s">
        <v>12</v>
      </c>
      <c r="G651" s="160" t="s">
        <v>12</v>
      </c>
      <c r="H651" s="160" t="s">
        <v>12</v>
      </c>
      <c r="I651" s="160" t="s">
        <v>12</v>
      </c>
      <c r="J651" s="160" t="s">
        <v>12</v>
      </c>
      <c r="K651" s="160" t="s">
        <v>135</v>
      </c>
      <c r="L651" s="161">
        <v>1</v>
      </c>
      <c r="M651" s="160" t="s">
        <v>16</v>
      </c>
      <c r="N651" s="170">
        <v>19.57</v>
      </c>
      <c r="O651" s="162" t="s">
        <v>12</v>
      </c>
      <c r="P651" s="163">
        <v>15</v>
      </c>
      <c r="Q651" s="164" t="s">
        <v>15</v>
      </c>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row>
    <row r="652" spans="1:241" x14ac:dyDescent="0.2">
      <c r="A652" s="159" t="s">
        <v>132</v>
      </c>
      <c r="B652" s="159" t="s">
        <v>428</v>
      </c>
      <c r="C652" s="160" t="s">
        <v>12</v>
      </c>
      <c r="D652" s="160" t="s">
        <v>12</v>
      </c>
      <c r="E652" s="160" t="s">
        <v>12</v>
      </c>
      <c r="F652" s="160" t="s">
        <v>12</v>
      </c>
      <c r="G652" s="160" t="s">
        <v>12</v>
      </c>
      <c r="H652" s="160" t="s">
        <v>12</v>
      </c>
      <c r="I652" s="160" t="s">
        <v>12</v>
      </c>
      <c r="J652" s="160" t="s">
        <v>12</v>
      </c>
      <c r="K652" s="160" t="s">
        <v>136</v>
      </c>
      <c r="L652" s="161">
        <v>1</v>
      </c>
      <c r="M652" s="160" t="s">
        <v>34</v>
      </c>
      <c r="N652" s="170">
        <v>17.829999999999998</v>
      </c>
      <c r="O652" s="162" t="s">
        <v>12</v>
      </c>
      <c r="P652" s="163">
        <v>16</v>
      </c>
      <c r="Q652" s="164" t="s">
        <v>22</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row>
    <row r="653" spans="1:241" x14ac:dyDescent="0.2">
      <c r="A653" s="159" t="s">
        <v>132</v>
      </c>
      <c r="B653" s="159" t="s">
        <v>428</v>
      </c>
      <c r="C653" s="160" t="s">
        <v>12</v>
      </c>
      <c r="D653" s="160" t="s">
        <v>12</v>
      </c>
      <c r="E653" s="160" t="s">
        <v>12</v>
      </c>
      <c r="F653" s="160" t="s">
        <v>12</v>
      </c>
      <c r="G653" s="160" t="s">
        <v>12</v>
      </c>
      <c r="H653" s="160" t="s">
        <v>12</v>
      </c>
      <c r="I653" s="160" t="s">
        <v>12</v>
      </c>
      <c r="J653" s="160" t="s">
        <v>12</v>
      </c>
      <c r="K653" s="160" t="s">
        <v>137</v>
      </c>
      <c r="L653" s="161">
        <v>1</v>
      </c>
      <c r="M653" s="160" t="s">
        <v>20</v>
      </c>
      <c r="N653" s="170">
        <v>18.239999999999998</v>
      </c>
      <c r="O653" s="162" t="s">
        <v>12</v>
      </c>
      <c r="P653" s="163">
        <v>35</v>
      </c>
      <c r="Q653" s="164" t="s">
        <v>22</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row>
    <row r="654" spans="1:241" x14ac:dyDescent="0.2">
      <c r="A654" s="159" t="s">
        <v>132</v>
      </c>
      <c r="B654" s="159" t="s">
        <v>428</v>
      </c>
      <c r="C654" s="160" t="s">
        <v>12</v>
      </c>
      <c r="D654" s="160" t="s">
        <v>12</v>
      </c>
      <c r="E654" s="160" t="s">
        <v>12</v>
      </c>
      <c r="F654" s="160" t="s">
        <v>12</v>
      </c>
      <c r="G654" s="160" t="s">
        <v>12</v>
      </c>
      <c r="H654" s="160" t="s">
        <v>12</v>
      </c>
      <c r="I654" s="160" t="s">
        <v>12</v>
      </c>
      <c r="J654" s="160" t="s">
        <v>12</v>
      </c>
      <c r="K654" s="160" t="s">
        <v>138</v>
      </c>
      <c r="L654" s="161">
        <v>1</v>
      </c>
      <c r="M654" s="160" t="s">
        <v>20</v>
      </c>
      <c r="N654" s="170">
        <v>25.83</v>
      </c>
      <c r="O654" s="162" t="s">
        <v>12</v>
      </c>
      <c r="P654" s="163">
        <v>35</v>
      </c>
      <c r="Q654" s="164" t="s">
        <v>22</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row>
    <row r="655" spans="1:241" x14ac:dyDescent="0.2">
      <c r="A655" s="159" t="s">
        <v>132</v>
      </c>
      <c r="B655" s="159" t="s">
        <v>428</v>
      </c>
      <c r="C655" s="160" t="s">
        <v>12</v>
      </c>
      <c r="D655" s="160" t="s">
        <v>12</v>
      </c>
      <c r="E655" s="160" t="s">
        <v>12</v>
      </c>
      <c r="F655" s="160" t="s">
        <v>12</v>
      </c>
      <c r="G655" s="160" t="s">
        <v>12</v>
      </c>
      <c r="H655" s="160" t="s">
        <v>12</v>
      </c>
      <c r="I655" s="160" t="s">
        <v>12</v>
      </c>
      <c r="J655" s="160" t="s">
        <v>12</v>
      </c>
      <c r="K655" s="160" t="s">
        <v>139</v>
      </c>
      <c r="L655" s="161">
        <v>1</v>
      </c>
      <c r="M655" s="160" t="s">
        <v>28</v>
      </c>
      <c r="N655" s="170">
        <v>14.62</v>
      </c>
      <c r="O655" s="162" t="s">
        <v>12</v>
      </c>
      <c r="P655" s="163">
        <v>34</v>
      </c>
      <c r="Q655" s="164" t="s">
        <v>22</v>
      </c>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row>
    <row r="656" spans="1:241" x14ac:dyDescent="0.2">
      <c r="A656" s="159" t="s">
        <v>132</v>
      </c>
      <c r="B656" s="159" t="s">
        <v>428</v>
      </c>
      <c r="C656" s="160" t="s">
        <v>12</v>
      </c>
      <c r="D656" s="160" t="s">
        <v>12</v>
      </c>
      <c r="E656" s="160" t="s">
        <v>12</v>
      </c>
      <c r="F656" s="160" t="s">
        <v>12</v>
      </c>
      <c r="G656" s="160" t="s">
        <v>12</v>
      </c>
      <c r="H656" s="160" t="s">
        <v>12</v>
      </c>
      <c r="I656" s="160" t="s">
        <v>12</v>
      </c>
      <c r="J656" s="160" t="s">
        <v>12</v>
      </c>
      <c r="K656" s="160" t="s">
        <v>140</v>
      </c>
      <c r="L656" s="161">
        <v>1</v>
      </c>
      <c r="M656" s="160" t="s">
        <v>28</v>
      </c>
      <c r="N656" s="170">
        <v>14.05</v>
      </c>
      <c r="O656" s="162" t="s">
        <v>12</v>
      </c>
      <c r="P656" s="163">
        <v>30</v>
      </c>
      <c r="Q656" s="164" t="s">
        <v>22</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row>
    <row r="657" spans="1:241" x14ac:dyDescent="0.2">
      <c r="A657" s="159" t="s">
        <v>132</v>
      </c>
      <c r="B657" s="159" t="s">
        <v>428</v>
      </c>
      <c r="C657" s="160" t="s">
        <v>12</v>
      </c>
      <c r="D657" s="160" t="s">
        <v>12</v>
      </c>
      <c r="E657" s="160" t="s">
        <v>12</v>
      </c>
      <c r="F657" s="160" t="s">
        <v>12</v>
      </c>
      <c r="G657" s="160" t="s">
        <v>12</v>
      </c>
      <c r="H657" s="160" t="s">
        <v>12</v>
      </c>
      <c r="I657" s="160" t="s">
        <v>12</v>
      </c>
      <c r="J657" s="160" t="s">
        <v>12</v>
      </c>
      <c r="K657" s="160" t="s">
        <v>141</v>
      </c>
      <c r="L657" s="161">
        <v>1</v>
      </c>
      <c r="M657" s="160" t="s">
        <v>28</v>
      </c>
      <c r="N657" s="170">
        <v>12.93</v>
      </c>
      <c r="O657" s="162" t="s">
        <v>12</v>
      </c>
      <c r="P657" s="163">
        <v>31</v>
      </c>
      <c r="Q657" s="164" t="s">
        <v>22</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row>
    <row r="658" spans="1:241" x14ac:dyDescent="0.2">
      <c r="A658" s="159" t="s">
        <v>132</v>
      </c>
      <c r="B658" s="159" t="s">
        <v>428</v>
      </c>
      <c r="C658" s="160" t="s">
        <v>12</v>
      </c>
      <c r="D658" s="160" t="s">
        <v>12</v>
      </c>
      <c r="E658" s="160" t="s">
        <v>12</v>
      </c>
      <c r="F658" s="160" t="s">
        <v>12</v>
      </c>
      <c r="G658" s="160" t="s">
        <v>12</v>
      </c>
      <c r="H658" s="160" t="s">
        <v>12</v>
      </c>
      <c r="I658" s="160" t="s">
        <v>12</v>
      </c>
      <c r="J658" s="160" t="s">
        <v>12</v>
      </c>
      <c r="K658" s="160" t="s">
        <v>142</v>
      </c>
      <c r="L658" s="161">
        <v>1</v>
      </c>
      <c r="M658" s="160" t="s">
        <v>44</v>
      </c>
      <c r="N658" s="170">
        <v>11.61</v>
      </c>
      <c r="O658" s="162" t="s">
        <v>12</v>
      </c>
      <c r="P658" s="163">
        <v>17.5</v>
      </c>
      <c r="Q658" s="164" t="s">
        <v>22</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row>
    <row r="659" spans="1:241" x14ac:dyDescent="0.2">
      <c r="A659" s="159" t="s">
        <v>132</v>
      </c>
      <c r="B659" s="159" t="s">
        <v>428</v>
      </c>
      <c r="C659" s="160" t="s">
        <v>12</v>
      </c>
      <c r="D659" s="160" t="s">
        <v>12</v>
      </c>
      <c r="E659" s="160" t="s">
        <v>12</v>
      </c>
      <c r="F659" s="160" t="s">
        <v>12</v>
      </c>
      <c r="G659" s="160" t="s">
        <v>12</v>
      </c>
      <c r="H659" s="160" t="s">
        <v>12</v>
      </c>
      <c r="I659" s="160" t="s">
        <v>12</v>
      </c>
      <c r="J659" s="160" t="s">
        <v>12</v>
      </c>
      <c r="K659" s="160" t="s">
        <v>143</v>
      </c>
      <c r="L659" s="161">
        <v>1</v>
      </c>
      <c r="M659" s="160" t="s">
        <v>44</v>
      </c>
      <c r="N659" s="170">
        <v>11.2</v>
      </c>
      <c r="O659" s="162" t="s">
        <v>12</v>
      </c>
      <c r="P659" s="163">
        <v>16.5</v>
      </c>
      <c r="Q659" s="164" t="s">
        <v>22</v>
      </c>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row>
    <row r="660" spans="1:241" x14ac:dyDescent="0.2">
      <c r="A660" s="159" t="s">
        <v>132</v>
      </c>
      <c r="B660" s="159" t="s">
        <v>428</v>
      </c>
      <c r="C660" s="160" t="s">
        <v>12</v>
      </c>
      <c r="D660" s="160" t="s">
        <v>12</v>
      </c>
      <c r="E660" s="160" t="s">
        <v>12</v>
      </c>
      <c r="F660" s="160" t="s">
        <v>12</v>
      </c>
      <c r="G660" s="160" t="s">
        <v>12</v>
      </c>
      <c r="H660" s="160" t="s">
        <v>12</v>
      </c>
      <c r="I660" s="160" t="s">
        <v>12</v>
      </c>
      <c r="J660" s="160" t="s">
        <v>12</v>
      </c>
      <c r="K660" s="160" t="s">
        <v>144</v>
      </c>
      <c r="L660" s="161">
        <v>1</v>
      </c>
      <c r="M660" s="160" t="s">
        <v>44</v>
      </c>
      <c r="N660" s="170">
        <v>11.2</v>
      </c>
      <c r="O660" s="162" t="s">
        <v>12</v>
      </c>
      <c r="P660" s="163">
        <v>12.5</v>
      </c>
      <c r="Q660" s="164" t="s">
        <v>22</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row>
    <row r="661" spans="1:241" x14ac:dyDescent="0.2">
      <c r="A661" s="159" t="s">
        <v>132</v>
      </c>
      <c r="B661" s="159" t="s">
        <v>428</v>
      </c>
      <c r="C661" s="160" t="s">
        <v>12</v>
      </c>
      <c r="D661" s="160" t="s">
        <v>12</v>
      </c>
      <c r="E661" s="160" t="s">
        <v>12</v>
      </c>
      <c r="F661" s="160" t="s">
        <v>12</v>
      </c>
      <c r="G661" s="160" t="s">
        <v>12</v>
      </c>
      <c r="H661" s="160" t="s">
        <v>12</v>
      </c>
      <c r="I661" s="160" t="s">
        <v>12</v>
      </c>
      <c r="J661" s="160" t="s">
        <v>12</v>
      </c>
      <c r="K661" s="160" t="s">
        <v>24</v>
      </c>
      <c r="L661" s="161">
        <v>1</v>
      </c>
      <c r="M661" s="160" t="s">
        <v>23</v>
      </c>
      <c r="N661" s="170">
        <v>16.32</v>
      </c>
      <c r="O661" s="162" t="s">
        <v>12</v>
      </c>
      <c r="P661" s="163">
        <v>16</v>
      </c>
      <c r="Q661" s="164" t="s">
        <v>22</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row>
    <row r="662" spans="1:241" x14ac:dyDescent="0.2">
      <c r="A662" s="172" t="s">
        <v>155</v>
      </c>
      <c r="B662" s="172" t="s">
        <v>428</v>
      </c>
      <c r="C662" s="173">
        <v>294</v>
      </c>
      <c r="D662" s="173">
        <v>7.35</v>
      </c>
      <c r="E662" s="173">
        <v>294</v>
      </c>
      <c r="F662" s="173">
        <v>7.35</v>
      </c>
      <c r="G662" s="173">
        <v>180</v>
      </c>
      <c r="H662" s="173">
        <v>4.5</v>
      </c>
      <c r="I662" s="173">
        <v>474</v>
      </c>
      <c r="J662" s="173">
        <v>11.85</v>
      </c>
      <c r="K662" s="174"/>
      <c r="L662" s="175">
        <v>23</v>
      </c>
      <c r="M662" s="174"/>
      <c r="N662" s="181" t="s">
        <v>12</v>
      </c>
      <c r="O662" s="177">
        <v>25274.695650000001</v>
      </c>
      <c r="P662" s="173">
        <v>20.826090000000001</v>
      </c>
      <c r="Q662" s="178">
        <v>10</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row>
    <row r="663" spans="1:241" x14ac:dyDescent="0.2">
      <c r="A663" s="159" t="s">
        <v>155</v>
      </c>
      <c r="B663" s="159" t="s">
        <v>428</v>
      </c>
      <c r="C663" s="160" t="s">
        <v>12</v>
      </c>
      <c r="D663" s="160" t="s">
        <v>12</v>
      </c>
      <c r="E663" s="160" t="s">
        <v>12</v>
      </c>
      <c r="F663" s="160" t="s">
        <v>12</v>
      </c>
      <c r="G663" s="160" t="s">
        <v>12</v>
      </c>
      <c r="H663" s="160" t="s">
        <v>12</v>
      </c>
      <c r="I663" s="160" t="s">
        <v>12</v>
      </c>
      <c r="J663" s="160" t="s">
        <v>12</v>
      </c>
      <c r="K663" s="160" t="s">
        <v>13</v>
      </c>
      <c r="L663" s="161">
        <v>1</v>
      </c>
      <c r="M663" s="160" t="s">
        <v>13</v>
      </c>
      <c r="N663" s="167" t="s">
        <v>12</v>
      </c>
      <c r="O663" s="162">
        <v>77651</v>
      </c>
      <c r="P663" s="163">
        <v>35</v>
      </c>
      <c r="Q663" s="164" t="s">
        <v>15</v>
      </c>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row>
    <row r="664" spans="1:241" x14ac:dyDescent="0.2">
      <c r="A664" s="159" t="s">
        <v>155</v>
      </c>
      <c r="B664" s="159" t="s">
        <v>428</v>
      </c>
      <c r="C664" s="160" t="s">
        <v>12</v>
      </c>
      <c r="D664" s="160" t="s">
        <v>12</v>
      </c>
      <c r="E664" s="160" t="s">
        <v>12</v>
      </c>
      <c r="F664" s="160" t="s">
        <v>12</v>
      </c>
      <c r="G664" s="160" t="s">
        <v>12</v>
      </c>
      <c r="H664" s="160" t="s">
        <v>12</v>
      </c>
      <c r="I664" s="160" t="s">
        <v>12</v>
      </c>
      <c r="J664" s="160" t="s">
        <v>12</v>
      </c>
      <c r="K664" s="160" t="s">
        <v>133</v>
      </c>
      <c r="L664" s="161">
        <v>1</v>
      </c>
      <c r="M664" s="160" t="s">
        <v>51</v>
      </c>
      <c r="N664" s="167" t="s">
        <v>12</v>
      </c>
      <c r="O664" s="162">
        <v>62389</v>
      </c>
      <c r="P664" s="163">
        <v>35</v>
      </c>
      <c r="Q664" s="164" t="s">
        <v>15</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row>
    <row r="665" spans="1:241" x14ac:dyDescent="0.2">
      <c r="A665" s="159" t="s">
        <v>155</v>
      </c>
      <c r="B665" s="159" t="s">
        <v>428</v>
      </c>
      <c r="C665" s="160" t="s">
        <v>12</v>
      </c>
      <c r="D665" s="160" t="s">
        <v>12</v>
      </c>
      <c r="E665" s="160" t="s">
        <v>12</v>
      </c>
      <c r="F665" s="160" t="s">
        <v>12</v>
      </c>
      <c r="G665" s="160" t="s">
        <v>12</v>
      </c>
      <c r="H665" s="160" t="s">
        <v>12</v>
      </c>
      <c r="I665" s="160" t="s">
        <v>12</v>
      </c>
      <c r="J665" s="160" t="s">
        <v>12</v>
      </c>
      <c r="K665" s="160" t="s">
        <v>156</v>
      </c>
      <c r="L665" s="161">
        <v>1</v>
      </c>
      <c r="M665" s="160" t="s">
        <v>16</v>
      </c>
      <c r="N665" s="167" t="s">
        <v>12</v>
      </c>
      <c r="O665" s="162">
        <v>58049</v>
      </c>
      <c r="P665" s="163">
        <v>35</v>
      </c>
      <c r="Q665" s="164" t="s">
        <v>15</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row>
    <row r="666" spans="1:241" x14ac:dyDescent="0.2">
      <c r="A666" s="159" t="s">
        <v>155</v>
      </c>
      <c r="B666" s="159" t="s">
        <v>428</v>
      </c>
      <c r="C666" s="160" t="s">
        <v>12</v>
      </c>
      <c r="D666" s="160" t="s">
        <v>12</v>
      </c>
      <c r="E666" s="160" t="s">
        <v>12</v>
      </c>
      <c r="F666" s="160" t="s">
        <v>12</v>
      </c>
      <c r="G666" s="160" t="s">
        <v>12</v>
      </c>
      <c r="H666" s="160" t="s">
        <v>12</v>
      </c>
      <c r="I666" s="160" t="s">
        <v>12</v>
      </c>
      <c r="J666" s="160" t="s">
        <v>12</v>
      </c>
      <c r="K666" s="160" t="s">
        <v>135</v>
      </c>
      <c r="L666" s="161">
        <v>1</v>
      </c>
      <c r="M666" s="160" t="s">
        <v>16</v>
      </c>
      <c r="N666" s="167" t="s">
        <v>12</v>
      </c>
      <c r="O666" s="162">
        <v>49904</v>
      </c>
      <c r="P666" s="163">
        <v>35</v>
      </c>
      <c r="Q666" s="164" t="s">
        <v>15</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row>
    <row r="667" spans="1:241" x14ac:dyDescent="0.2">
      <c r="A667" s="159" t="s">
        <v>155</v>
      </c>
      <c r="B667" s="159" t="s">
        <v>428</v>
      </c>
      <c r="C667" s="160" t="s">
        <v>12</v>
      </c>
      <c r="D667" s="160" t="s">
        <v>12</v>
      </c>
      <c r="E667" s="160" t="s">
        <v>12</v>
      </c>
      <c r="F667" s="160" t="s">
        <v>12</v>
      </c>
      <c r="G667" s="160" t="s">
        <v>12</v>
      </c>
      <c r="H667" s="160" t="s">
        <v>12</v>
      </c>
      <c r="I667" s="160" t="s">
        <v>12</v>
      </c>
      <c r="J667" s="160" t="s">
        <v>12</v>
      </c>
      <c r="K667" s="160" t="s">
        <v>114</v>
      </c>
      <c r="L667" s="161">
        <v>1</v>
      </c>
      <c r="M667" s="160" t="s">
        <v>16</v>
      </c>
      <c r="N667" s="167" t="s">
        <v>12</v>
      </c>
      <c r="O667" s="162">
        <v>31624</v>
      </c>
      <c r="P667" s="163">
        <v>27</v>
      </c>
      <c r="Q667" s="164" t="s">
        <v>15</v>
      </c>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row>
    <row r="668" spans="1:241" x14ac:dyDescent="0.2">
      <c r="A668" s="159" t="s">
        <v>155</v>
      </c>
      <c r="B668" s="159" t="s">
        <v>428</v>
      </c>
      <c r="C668" s="160" t="s">
        <v>12</v>
      </c>
      <c r="D668" s="160" t="s">
        <v>12</v>
      </c>
      <c r="E668" s="160" t="s">
        <v>12</v>
      </c>
      <c r="F668" s="160" t="s">
        <v>12</v>
      </c>
      <c r="G668" s="160" t="s">
        <v>12</v>
      </c>
      <c r="H668" s="160" t="s">
        <v>12</v>
      </c>
      <c r="I668" s="160" t="s">
        <v>12</v>
      </c>
      <c r="J668" s="160" t="s">
        <v>12</v>
      </c>
      <c r="K668" s="160" t="s">
        <v>157</v>
      </c>
      <c r="L668" s="161">
        <v>1</v>
      </c>
      <c r="M668" s="160" t="s">
        <v>16</v>
      </c>
      <c r="N668" s="167" t="s">
        <v>12</v>
      </c>
      <c r="O668" s="162">
        <v>19477</v>
      </c>
      <c r="P668" s="163">
        <v>15</v>
      </c>
      <c r="Q668" s="164" t="s">
        <v>15</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row>
    <row r="669" spans="1:241" x14ac:dyDescent="0.2">
      <c r="A669" s="159" t="s">
        <v>155</v>
      </c>
      <c r="B669" s="159" t="s">
        <v>428</v>
      </c>
      <c r="C669" s="160" t="s">
        <v>12</v>
      </c>
      <c r="D669" s="160" t="s">
        <v>12</v>
      </c>
      <c r="E669" s="160" t="s">
        <v>12</v>
      </c>
      <c r="F669" s="160" t="s">
        <v>12</v>
      </c>
      <c r="G669" s="160" t="s">
        <v>12</v>
      </c>
      <c r="H669" s="160" t="s">
        <v>12</v>
      </c>
      <c r="I669" s="160" t="s">
        <v>12</v>
      </c>
      <c r="J669" s="160" t="s">
        <v>12</v>
      </c>
      <c r="K669" s="160" t="s">
        <v>19</v>
      </c>
      <c r="L669" s="161">
        <v>1</v>
      </c>
      <c r="M669" s="160" t="s">
        <v>18</v>
      </c>
      <c r="N669" s="167" t="s">
        <v>12</v>
      </c>
      <c r="O669" s="162">
        <v>34443</v>
      </c>
      <c r="P669" s="163">
        <v>35</v>
      </c>
      <c r="Q669" s="164" t="s">
        <v>15</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row>
    <row r="670" spans="1:241" x14ac:dyDescent="0.2">
      <c r="A670" s="159" t="s">
        <v>155</v>
      </c>
      <c r="B670" s="159" t="s">
        <v>428</v>
      </c>
      <c r="C670" s="160" t="s">
        <v>12</v>
      </c>
      <c r="D670" s="160" t="s">
        <v>12</v>
      </c>
      <c r="E670" s="160" t="s">
        <v>12</v>
      </c>
      <c r="F670" s="160" t="s">
        <v>12</v>
      </c>
      <c r="G670" s="160" t="s">
        <v>12</v>
      </c>
      <c r="H670" s="160" t="s">
        <v>12</v>
      </c>
      <c r="I670" s="160" t="s">
        <v>12</v>
      </c>
      <c r="J670" s="160" t="s">
        <v>12</v>
      </c>
      <c r="K670" s="160" t="s">
        <v>19</v>
      </c>
      <c r="L670" s="161">
        <v>1</v>
      </c>
      <c r="M670" s="160" t="s">
        <v>18</v>
      </c>
      <c r="N670" s="167" t="s">
        <v>12</v>
      </c>
      <c r="O670" s="162">
        <v>9159</v>
      </c>
      <c r="P670" s="163">
        <v>7</v>
      </c>
      <c r="Q670" s="164" t="s">
        <v>15</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row>
    <row r="671" spans="1:241" x14ac:dyDescent="0.2">
      <c r="A671" s="159" t="s">
        <v>155</v>
      </c>
      <c r="B671" s="159" t="s">
        <v>428</v>
      </c>
      <c r="C671" s="160" t="s">
        <v>12</v>
      </c>
      <c r="D671" s="160" t="s">
        <v>12</v>
      </c>
      <c r="E671" s="160" t="s">
        <v>12</v>
      </c>
      <c r="F671" s="160" t="s">
        <v>12</v>
      </c>
      <c r="G671" s="160" t="s">
        <v>12</v>
      </c>
      <c r="H671" s="160" t="s">
        <v>12</v>
      </c>
      <c r="I671" s="160" t="s">
        <v>12</v>
      </c>
      <c r="J671" s="160" t="s">
        <v>12</v>
      </c>
      <c r="K671" s="160" t="s">
        <v>158</v>
      </c>
      <c r="L671" s="161">
        <v>1</v>
      </c>
      <c r="M671" s="160" t="s">
        <v>18</v>
      </c>
      <c r="N671" s="167" t="s">
        <v>12</v>
      </c>
      <c r="O671" s="162">
        <v>43434</v>
      </c>
      <c r="P671" s="163">
        <v>35</v>
      </c>
      <c r="Q671" s="164" t="s">
        <v>15</v>
      </c>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row>
    <row r="672" spans="1:241" x14ac:dyDescent="0.2">
      <c r="A672" s="159" t="s">
        <v>155</v>
      </c>
      <c r="B672" s="159" t="s">
        <v>428</v>
      </c>
      <c r="C672" s="160" t="s">
        <v>12</v>
      </c>
      <c r="D672" s="160" t="s">
        <v>12</v>
      </c>
      <c r="E672" s="160" t="s">
        <v>12</v>
      </c>
      <c r="F672" s="160" t="s">
        <v>12</v>
      </c>
      <c r="G672" s="160" t="s">
        <v>12</v>
      </c>
      <c r="H672" s="160" t="s">
        <v>12</v>
      </c>
      <c r="I672" s="160" t="s">
        <v>12</v>
      </c>
      <c r="J672" s="160" t="s">
        <v>12</v>
      </c>
      <c r="K672" s="160" t="s">
        <v>159</v>
      </c>
      <c r="L672" s="161">
        <v>1</v>
      </c>
      <c r="M672" s="160" t="s">
        <v>34</v>
      </c>
      <c r="N672" s="167" t="s">
        <v>12</v>
      </c>
      <c r="O672" s="162">
        <v>59832</v>
      </c>
      <c r="P672" s="163">
        <v>35</v>
      </c>
      <c r="Q672" s="164" t="s">
        <v>15</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row>
    <row r="673" spans="1:241" x14ac:dyDescent="0.2">
      <c r="A673" s="159" t="s">
        <v>155</v>
      </c>
      <c r="B673" s="159" t="s">
        <v>428</v>
      </c>
      <c r="C673" s="160" t="s">
        <v>12</v>
      </c>
      <c r="D673" s="160" t="s">
        <v>12</v>
      </c>
      <c r="E673" s="160" t="s">
        <v>12</v>
      </c>
      <c r="F673" s="160" t="s">
        <v>12</v>
      </c>
      <c r="G673" s="160" t="s">
        <v>12</v>
      </c>
      <c r="H673" s="160" t="s">
        <v>12</v>
      </c>
      <c r="I673" s="160" t="s">
        <v>12</v>
      </c>
      <c r="J673" s="160" t="s">
        <v>12</v>
      </c>
      <c r="K673" s="160" t="s">
        <v>160</v>
      </c>
      <c r="L673" s="161">
        <v>1</v>
      </c>
      <c r="M673" s="160" t="s">
        <v>37</v>
      </c>
      <c r="N673" s="167" t="s">
        <v>12</v>
      </c>
      <c r="O673" s="162">
        <v>44185</v>
      </c>
      <c r="P673" s="163">
        <v>35</v>
      </c>
      <c r="Q673" s="164" t="s">
        <v>22</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row>
    <row r="674" spans="1:241" x14ac:dyDescent="0.2">
      <c r="A674" s="159" t="s">
        <v>155</v>
      </c>
      <c r="B674" s="159" t="s">
        <v>428</v>
      </c>
      <c r="C674" s="160" t="s">
        <v>12</v>
      </c>
      <c r="D674" s="160" t="s">
        <v>12</v>
      </c>
      <c r="E674" s="160" t="s">
        <v>12</v>
      </c>
      <c r="F674" s="160" t="s">
        <v>12</v>
      </c>
      <c r="G674" s="160" t="s">
        <v>12</v>
      </c>
      <c r="H674" s="160" t="s">
        <v>12</v>
      </c>
      <c r="I674" s="160" t="s">
        <v>12</v>
      </c>
      <c r="J674" s="160" t="s">
        <v>12</v>
      </c>
      <c r="K674" s="160" t="s">
        <v>21</v>
      </c>
      <c r="L674" s="161">
        <v>1</v>
      </c>
      <c r="M674" s="160" t="s">
        <v>20</v>
      </c>
      <c r="N674" s="167" t="s">
        <v>12</v>
      </c>
      <c r="O674" s="162">
        <v>8346</v>
      </c>
      <c r="P674" s="163">
        <v>10</v>
      </c>
      <c r="Q674" s="164" t="s">
        <v>22</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row>
    <row r="675" spans="1:241" x14ac:dyDescent="0.2">
      <c r="A675" s="159" t="s">
        <v>155</v>
      </c>
      <c r="B675" s="159" t="s">
        <v>428</v>
      </c>
      <c r="C675" s="160" t="s">
        <v>12</v>
      </c>
      <c r="D675" s="160" t="s">
        <v>12</v>
      </c>
      <c r="E675" s="160" t="s">
        <v>12</v>
      </c>
      <c r="F675" s="160" t="s">
        <v>12</v>
      </c>
      <c r="G675" s="160" t="s">
        <v>12</v>
      </c>
      <c r="H675" s="160" t="s">
        <v>12</v>
      </c>
      <c r="I675" s="160" t="s">
        <v>12</v>
      </c>
      <c r="J675" s="160" t="s">
        <v>12</v>
      </c>
      <c r="K675" s="160" t="s">
        <v>21</v>
      </c>
      <c r="L675" s="161">
        <v>1</v>
      </c>
      <c r="M675" s="160" t="s">
        <v>20</v>
      </c>
      <c r="N675" s="167" t="s">
        <v>12</v>
      </c>
      <c r="O675" s="162">
        <v>9427</v>
      </c>
      <c r="P675" s="163">
        <v>16</v>
      </c>
      <c r="Q675" s="164" t="s">
        <v>22</v>
      </c>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row>
    <row r="676" spans="1:241" x14ac:dyDescent="0.2">
      <c r="A676" s="159" t="s">
        <v>155</v>
      </c>
      <c r="B676" s="159" t="s">
        <v>428</v>
      </c>
      <c r="C676" s="160" t="s">
        <v>12</v>
      </c>
      <c r="D676" s="160" t="s">
        <v>12</v>
      </c>
      <c r="E676" s="160" t="s">
        <v>12</v>
      </c>
      <c r="F676" s="160" t="s">
        <v>12</v>
      </c>
      <c r="G676" s="160" t="s">
        <v>12</v>
      </c>
      <c r="H676" s="160" t="s">
        <v>12</v>
      </c>
      <c r="I676" s="160" t="s">
        <v>12</v>
      </c>
      <c r="J676" s="160" t="s">
        <v>12</v>
      </c>
      <c r="K676" s="160" t="s">
        <v>21</v>
      </c>
      <c r="L676" s="161">
        <v>1</v>
      </c>
      <c r="M676" s="160" t="s">
        <v>20</v>
      </c>
      <c r="N676" s="167" t="s">
        <v>12</v>
      </c>
      <c r="O676" s="162">
        <v>10171</v>
      </c>
      <c r="P676" s="163">
        <v>13</v>
      </c>
      <c r="Q676" s="164" t="s">
        <v>22</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row>
    <row r="677" spans="1:241" x14ac:dyDescent="0.2">
      <c r="A677" s="159" t="s">
        <v>155</v>
      </c>
      <c r="B677" s="159" t="s">
        <v>428</v>
      </c>
      <c r="C677" s="160" t="s">
        <v>12</v>
      </c>
      <c r="D677" s="160" t="s">
        <v>12</v>
      </c>
      <c r="E677" s="160" t="s">
        <v>12</v>
      </c>
      <c r="F677" s="160" t="s">
        <v>12</v>
      </c>
      <c r="G677" s="160" t="s">
        <v>12</v>
      </c>
      <c r="H677" s="160" t="s">
        <v>12</v>
      </c>
      <c r="I677" s="160" t="s">
        <v>12</v>
      </c>
      <c r="J677" s="160" t="s">
        <v>12</v>
      </c>
      <c r="K677" s="160" t="s">
        <v>21</v>
      </c>
      <c r="L677" s="161">
        <v>1</v>
      </c>
      <c r="M677" s="160" t="s">
        <v>20</v>
      </c>
      <c r="N677" s="167" t="s">
        <v>12</v>
      </c>
      <c r="O677" s="162">
        <v>15404</v>
      </c>
      <c r="P677" s="163">
        <v>22</v>
      </c>
      <c r="Q677" s="164" t="s">
        <v>22</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row>
    <row r="678" spans="1:241" x14ac:dyDescent="0.2">
      <c r="A678" s="159" t="s">
        <v>155</v>
      </c>
      <c r="B678" s="159" t="s">
        <v>428</v>
      </c>
      <c r="C678" s="160" t="s">
        <v>12</v>
      </c>
      <c r="D678" s="160" t="s">
        <v>12</v>
      </c>
      <c r="E678" s="160" t="s">
        <v>12</v>
      </c>
      <c r="F678" s="160" t="s">
        <v>12</v>
      </c>
      <c r="G678" s="160" t="s">
        <v>12</v>
      </c>
      <c r="H678" s="160" t="s">
        <v>12</v>
      </c>
      <c r="I678" s="160" t="s">
        <v>12</v>
      </c>
      <c r="J678" s="160" t="s">
        <v>12</v>
      </c>
      <c r="K678" s="160" t="s">
        <v>21</v>
      </c>
      <c r="L678" s="161">
        <v>1</v>
      </c>
      <c r="M678" s="160" t="s">
        <v>20</v>
      </c>
      <c r="N678" s="167" t="s">
        <v>12</v>
      </c>
      <c r="O678" s="162">
        <v>9714</v>
      </c>
      <c r="P678" s="163">
        <v>16</v>
      </c>
      <c r="Q678" s="164" t="s">
        <v>22</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row>
    <row r="679" spans="1:241" x14ac:dyDescent="0.2">
      <c r="A679" s="159" t="s">
        <v>155</v>
      </c>
      <c r="B679" s="159" t="s">
        <v>428</v>
      </c>
      <c r="C679" s="160" t="s">
        <v>12</v>
      </c>
      <c r="D679" s="160" t="s">
        <v>12</v>
      </c>
      <c r="E679" s="160" t="s">
        <v>12</v>
      </c>
      <c r="F679" s="160" t="s">
        <v>12</v>
      </c>
      <c r="G679" s="160" t="s">
        <v>12</v>
      </c>
      <c r="H679" s="160" t="s">
        <v>12</v>
      </c>
      <c r="I679" s="160" t="s">
        <v>12</v>
      </c>
      <c r="J679" s="160" t="s">
        <v>12</v>
      </c>
      <c r="K679" s="160" t="s">
        <v>21</v>
      </c>
      <c r="L679" s="161">
        <v>1</v>
      </c>
      <c r="M679" s="160" t="s">
        <v>20</v>
      </c>
      <c r="N679" s="167" t="s">
        <v>12</v>
      </c>
      <c r="O679" s="162">
        <v>6678</v>
      </c>
      <c r="P679" s="163">
        <v>15</v>
      </c>
      <c r="Q679" s="164" t="s">
        <v>22</v>
      </c>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row>
    <row r="680" spans="1:241" x14ac:dyDescent="0.2">
      <c r="A680" s="159" t="s">
        <v>155</v>
      </c>
      <c r="B680" s="159" t="s">
        <v>428</v>
      </c>
      <c r="C680" s="160" t="s">
        <v>12</v>
      </c>
      <c r="D680" s="160" t="s">
        <v>12</v>
      </c>
      <c r="E680" s="160" t="s">
        <v>12</v>
      </c>
      <c r="F680" s="160" t="s">
        <v>12</v>
      </c>
      <c r="G680" s="160" t="s">
        <v>12</v>
      </c>
      <c r="H680" s="160" t="s">
        <v>12</v>
      </c>
      <c r="I680" s="160" t="s">
        <v>12</v>
      </c>
      <c r="J680" s="160" t="s">
        <v>12</v>
      </c>
      <c r="K680" s="160" t="s">
        <v>21</v>
      </c>
      <c r="L680" s="161">
        <v>1</v>
      </c>
      <c r="M680" s="160" t="s">
        <v>20</v>
      </c>
      <c r="N680" s="167" t="s">
        <v>12</v>
      </c>
      <c r="O680" s="162">
        <v>7457</v>
      </c>
      <c r="P680" s="163">
        <v>12</v>
      </c>
      <c r="Q680" s="164" t="s">
        <v>22</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row>
    <row r="681" spans="1:241" x14ac:dyDescent="0.2">
      <c r="A681" s="159" t="s">
        <v>155</v>
      </c>
      <c r="B681" s="159" t="s">
        <v>428</v>
      </c>
      <c r="C681" s="160" t="s">
        <v>12</v>
      </c>
      <c r="D681" s="160" t="s">
        <v>12</v>
      </c>
      <c r="E681" s="160" t="s">
        <v>12</v>
      </c>
      <c r="F681" s="160" t="s">
        <v>12</v>
      </c>
      <c r="G681" s="160" t="s">
        <v>12</v>
      </c>
      <c r="H681" s="160" t="s">
        <v>12</v>
      </c>
      <c r="I681" s="160" t="s">
        <v>12</v>
      </c>
      <c r="J681" s="160" t="s">
        <v>12</v>
      </c>
      <c r="K681" s="160" t="s">
        <v>21</v>
      </c>
      <c r="L681" s="161">
        <v>1</v>
      </c>
      <c r="M681" s="160" t="s">
        <v>20</v>
      </c>
      <c r="N681" s="167" t="s">
        <v>12</v>
      </c>
      <c r="O681" s="162">
        <v>4390</v>
      </c>
      <c r="P681" s="163">
        <v>10</v>
      </c>
      <c r="Q681" s="164" t="s">
        <v>22</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row>
    <row r="682" spans="1:241" s="11" customFormat="1" x14ac:dyDescent="0.2">
      <c r="A682" s="159" t="s">
        <v>155</v>
      </c>
      <c r="B682" s="159" t="s">
        <v>428</v>
      </c>
      <c r="C682" s="160" t="s">
        <v>12</v>
      </c>
      <c r="D682" s="160" t="s">
        <v>12</v>
      </c>
      <c r="E682" s="160" t="s">
        <v>12</v>
      </c>
      <c r="F682" s="160" t="s">
        <v>12</v>
      </c>
      <c r="G682" s="160" t="s">
        <v>12</v>
      </c>
      <c r="H682" s="160" t="s">
        <v>12</v>
      </c>
      <c r="I682" s="160" t="s">
        <v>12</v>
      </c>
      <c r="J682" s="160" t="s">
        <v>12</v>
      </c>
      <c r="K682" s="160" t="s">
        <v>161</v>
      </c>
      <c r="L682" s="161">
        <v>1</v>
      </c>
      <c r="M682" s="160" t="s">
        <v>44</v>
      </c>
      <c r="N682" s="167" t="s">
        <v>12</v>
      </c>
      <c r="O682" s="162">
        <v>4896</v>
      </c>
      <c r="P682" s="163">
        <v>9</v>
      </c>
      <c r="Q682" s="164" t="s">
        <v>22</v>
      </c>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row>
    <row r="683" spans="1:241" x14ac:dyDescent="0.2">
      <c r="A683" s="159" t="s">
        <v>155</v>
      </c>
      <c r="B683" s="159" t="s">
        <v>428</v>
      </c>
      <c r="C683" s="160" t="s">
        <v>12</v>
      </c>
      <c r="D683" s="160" t="s">
        <v>12</v>
      </c>
      <c r="E683" s="160" t="s">
        <v>12</v>
      </c>
      <c r="F683" s="160" t="s">
        <v>12</v>
      </c>
      <c r="G683" s="160" t="s">
        <v>12</v>
      </c>
      <c r="H683" s="160" t="s">
        <v>12</v>
      </c>
      <c r="I683" s="160" t="s">
        <v>12</v>
      </c>
      <c r="J683" s="160" t="s">
        <v>12</v>
      </c>
      <c r="K683" s="160" t="s">
        <v>161</v>
      </c>
      <c r="L683" s="161">
        <v>1</v>
      </c>
      <c r="M683" s="160" t="s">
        <v>44</v>
      </c>
      <c r="N683" s="167" t="s">
        <v>12</v>
      </c>
      <c r="O683" s="162">
        <v>4896</v>
      </c>
      <c r="P683" s="163">
        <v>9</v>
      </c>
      <c r="Q683" s="164" t="s">
        <v>22</v>
      </c>
      <c r="R683" s="2"/>
      <c r="S683" s="2"/>
      <c r="T683" s="2"/>
      <c r="U683" s="2"/>
      <c r="V683" s="2"/>
      <c r="W683" s="2"/>
      <c r="X683" s="6"/>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6"/>
      <c r="CM683" s="2"/>
      <c r="CN683" s="6"/>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6"/>
      <c r="EB683" s="6"/>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16"/>
      <c r="FU683" s="16"/>
      <c r="FV683" s="16"/>
      <c r="FW683" s="16"/>
      <c r="FX683" s="16"/>
      <c r="FY683" s="6"/>
      <c r="FZ683" s="16"/>
      <c r="GA683" s="16"/>
      <c r="GB683" s="16"/>
      <c r="GC683" s="16"/>
      <c r="GD683" s="16"/>
      <c r="GE683" s="16"/>
      <c r="GF683" s="6"/>
      <c r="GG683" s="16"/>
      <c r="GH683" s="16"/>
      <c r="GI683" s="16"/>
      <c r="GJ683" s="16"/>
      <c r="GK683" s="16"/>
      <c r="GL683" s="16"/>
      <c r="GM683" s="16"/>
      <c r="GN683" s="16"/>
      <c r="GO683" s="16"/>
      <c r="GP683" s="16"/>
      <c r="GQ683" s="16"/>
      <c r="GR683" s="16"/>
      <c r="GS683" s="6"/>
      <c r="GT683" s="16"/>
      <c r="GU683" s="16"/>
      <c r="GV683" s="16"/>
      <c r="GW683" s="16"/>
      <c r="GX683" s="16"/>
      <c r="GY683" s="16"/>
      <c r="GZ683" s="16"/>
      <c r="HA683" s="16"/>
      <c r="HB683" s="6"/>
      <c r="HC683" s="16"/>
      <c r="HD683" s="16"/>
      <c r="HE683" s="16"/>
      <c r="HF683" s="16"/>
      <c r="HG683" s="6"/>
      <c r="HH683" s="6"/>
      <c r="HI683" s="6"/>
      <c r="HJ683" s="6"/>
      <c r="HK683" s="6"/>
      <c r="HL683" s="6"/>
      <c r="HM683" s="2"/>
      <c r="HN683" s="2"/>
      <c r="HO683" s="6"/>
      <c r="HP683" s="6"/>
      <c r="HQ683" s="6"/>
      <c r="HR683" s="6"/>
      <c r="HS683" s="2"/>
      <c r="HT683" s="2"/>
      <c r="HU683" s="6"/>
      <c r="HV683" s="6"/>
      <c r="HW683" s="6"/>
      <c r="HX683" s="6"/>
      <c r="HY683" s="6"/>
      <c r="HZ683" s="6"/>
      <c r="IA683" s="6"/>
      <c r="IB683" s="6"/>
      <c r="IC683" s="17"/>
      <c r="ID683" s="6"/>
      <c r="IE683" s="6"/>
      <c r="IF683" s="17"/>
      <c r="IG683" s="6"/>
    </row>
    <row r="684" spans="1:241" x14ac:dyDescent="0.2">
      <c r="A684" s="159" t="s">
        <v>155</v>
      </c>
      <c r="B684" s="159" t="s">
        <v>428</v>
      </c>
      <c r="C684" s="160" t="s">
        <v>12</v>
      </c>
      <c r="D684" s="160" t="s">
        <v>12</v>
      </c>
      <c r="E684" s="160" t="s">
        <v>12</v>
      </c>
      <c r="F684" s="160" t="s">
        <v>12</v>
      </c>
      <c r="G684" s="160" t="s">
        <v>12</v>
      </c>
      <c r="H684" s="160" t="s">
        <v>12</v>
      </c>
      <c r="I684" s="160" t="s">
        <v>12</v>
      </c>
      <c r="J684" s="160" t="s">
        <v>12</v>
      </c>
      <c r="K684" s="160" t="s">
        <v>161</v>
      </c>
      <c r="L684" s="161">
        <v>1</v>
      </c>
      <c r="M684" s="160" t="s">
        <v>44</v>
      </c>
      <c r="N684" s="167" t="s">
        <v>12</v>
      </c>
      <c r="O684" s="162">
        <v>4896</v>
      </c>
      <c r="P684" s="163">
        <v>9</v>
      </c>
      <c r="Q684" s="164" t="s">
        <v>22</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row>
    <row r="685" spans="1:241" x14ac:dyDescent="0.2">
      <c r="A685" s="159" t="s">
        <v>155</v>
      </c>
      <c r="B685" s="159" t="s">
        <v>428</v>
      </c>
      <c r="C685" s="160" t="s">
        <v>12</v>
      </c>
      <c r="D685" s="160" t="s">
        <v>12</v>
      </c>
      <c r="E685" s="160" t="s">
        <v>12</v>
      </c>
      <c r="F685" s="160" t="s">
        <v>12</v>
      </c>
      <c r="G685" s="160" t="s">
        <v>12</v>
      </c>
      <c r="H685" s="160" t="s">
        <v>12</v>
      </c>
      <c r="I685" s="160" t="s">
        <v>12</v>
      </c>
      <c r="J685" s="160" t="s">
        <v>12</v>
      </c>
      <c r="K685" s="160" t="s">
        <v>161</v>
      </c>
      <c r="L685" s="161">
        <v>1</v>
      </c>
      <c r="M685" s="160" t="s">
        <v>44</v>
      </c>
      <c r="N685" s="167" t="s">
        <v>12</v>
      </c>
      <c r="O685" s="162">
        <v>4896</v>
      </c>
      <c r="P685" s="163">
        <v>9</v>
      </c>
      <c r="Q685" s="164" t="s">
        <v>22</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row>
    <row r="686" spans="1:241" x14ac:dyDescent="0.2">
      <c r="A686" s="172" t="s">
        <v>361</v>
      </c>
      <c r="B686" s="172" t="s">
        <v>448</v>
      </c>
      <c r="C686" s="173">
        <v>301</v>
      </c>
      <c r="D686" s="173">
        <v>7.53</v>
      </c>
      <c r="E686" s="173">
        <v>350</v>
      </c>
      <c r="F686" s="173">
        <v>8.75</v>
      </c>
      <c r="G686" s="173">
        <v>278.75</v>
      </c>
      <c r="H686" s="173">
        <v>6.97</v>
      </c>
      <c r="I686" s="173">
        <v>628.75</v>
      </c>
      <c r="J686" s="173">
        <v>15.72</v>
      </c>
      <c r="K686" s="174"/>
      <c r="L686" s="175">
        <v>32</v>
      </c>
      <c r="M686" s="174"/>
      <c r="N686" s="176">
        <v>15.313330000000001</v>
      </c>
      <c r="O686" s="177">
        <v>48265.818180000002</v>
      </c>
      <c r="P686" s="173">
        <v>20.548079999999999</v>
      </c>
      <c r="Q686" s="178">
        <v>11</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row>
    <row r="687" spans="1:241" x14ac:dyDescent="0.2">
      <c r="A687" s="159" t="s">
        <v>361</v>
      </c>
      <c r="B687" s="159" t="s">
        <v>448</v>
      </c>
      <c r="C687" s="160" t="s">
        <v>12</v>
      </c>
      <c r="D687" s="160" t="s">
        <v>12</v>
      </c>
      <c r="E687" s="160" t="s">
        <v>12</v>
      </c>
      <c r="F687" s="160" t="s">
        <v>12</v>
      </c>
      <c r="G687" s="160" t="s">
        <v>12</v>
      </c>
      <c r="H687" s="160" t="s">
        <v>12</v>
      </c>
      <c r="I687" s="160" t="s">
        <v>12</v>
      </c>
      <c r="J687" s="160" t="s">
        <v>12</v>
      </c>
      <c r="K687" s="160" t="s">
        <v>14</v>
      </c>
      <c r="L687" s="161">
        <v>1</v>
      </c>
      <c r="M687" s="160" t="s">
        <v>13</v>
      </c>
      <c r="N687" s="167" t="s">
        <v>12</v>
      </c>
      <c r="O687" s="162">
        <v>86266</v>
      </c>
      <c r="P687" s="163">
        <v>35</v>
      </c>
      <c r="Q687" s="164" t="s">
        <v>15</v>
      </c>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row>
    <row r="688" spans="1:241" x14ac:dyDescent="0.2">
      <c r="A688" s="159" t="s">
        <v>361</v>
      </c>
      <c r="B688" s="159" t="s">
        <v>448</v>
      </c>
      <c r="C688" s="160" t="s">
        <v>12</v>
      </c>
      <c r="D688" s="160" t="s">
        <v>12</v>
      </c>
      <c r="E688" s="160" t="s">
        <v>12</v>
      </c>
      <c r="F688" s="160" t="s">
        <v>12</v>
      </c>
      <c r="G688" s="160" t="s">
        <v>12</v>
      </c>
      <c r="H688" s="160" t="s">
        <v>12</v>
      </c>
      <c r="I688" s="160" t="s">
        <v>12</v>
      </c>
      <c r="J688" s="160" t="s">
        <v>12</v>
      </c>
      <c r="K688" s="160" t="s">
        <v>362</v>
      </c>
      <c r="L688" s="161">
        <v>1</v>
      </c>
      <c r="M688" s="160" t="s">
        <v>37</v>
      </c>
      <c r="N688" s="167" t="s">
        <v>12</v>
      </c>
      <c r="O688" s="162">
        <v>65960</v>
      </c>
      <c r="P688" s="163">
        <v>35</v>
      </c>
      <c r="Q688" s="164" t="s">
        <v>15</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row>
    <row r="689" spans="1:241" x14ac:dyDescent="0.2">
      <c r="A689" s="159" t="s">
        <v>361</v>
      </c>
      <c r="B689" s="159" t="s">
        <v>448</v>
      </c>
      <c r="C689" s="160" t="s">
        <v>12</v>
      </c>
      <c r="D689" s="160" t="s">
        <v>12</v>
      </c>
      <c r="E689" s="160" t="s">
        <v>12</v>
      </c>
      <c r="F689" s="160" t="s">
        <v>12</v>
      </c>
      <c r="G689" s="160" t="s">
        <v>12</v>
      </c>
      <c r="H689" s="160" t="s">
        <v>12</v>
      </c>
      <c r="I689" s="160" t="s">
        <v>12</v>
      </c>
      <c r="J689" s="160" t="s">
        <v>12</v>
      </c>
      <c r="K689" s="160" t="s">
        <v>60</v>
      </c>
      <c r="L689" s="161">
        <v>1</v>
      </c>
      <c r="M689" s="160" t="s">
        <v>60</v>
      </c>
      <c r="N689" s="167" t="s">
        <v>12</v>
      </c>
      <c r="O689" s="162">
        <v>57444</v>
      </c>
      <c r="P689" s="163">
        <v>35</v>
      </c>
      <c r="Q689" s="164" t="s">
        <v>15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row>
    <row r="690" spans="1:241" x14ac:dyDescent="0.2">
      <c r="A690" s="159" t="s">
        <v>361</v>
      </c>
      <c r="B690" s="159" t="s">
        <v>448</v>
      </c>
      <c r="C690" s="160" t="s">
        <v>12</v>
      </c>
      <c r="D690" s="160" t="s">
        <v>12</v>
      </c>
      <c r="E690" s="160" t="s">
        <v>12</v>
      </c>
      <c r="F690" s="160" t="s">
        <v>12</v>
      </c>
      <c r="G690" s="160" t="s">
        <v>12</v>
      </c>
      <c r="H690" s="160" t="s">
        <v>12</v>
      </c>
      <c r="I690" s="160" t="s">
        <v>12</v>
      </c>
      <c r="J690" s="160" t="s">
        <v>12</v>
      </c>
      <c r="K690" s="160" t="s">
        <v>47</v>
      </c>
      <c r="L690" s="161">
        <v>3</v>
      </c>
      <c r="M690" s="160" t="s">
        <v>16</v>
      </c>
      <c r="N690" s="167" t="s">
        <v>12</v>
      </c>
      <c r="O690" s="162">
        <v>52222</v>
      </c>
      <c r="P690" s="163">
        <v>35</v>
      </c>
      <c r="Q690" s="164" t="s">
        <v>15</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row>
    <row r="691" spans="1:241" x14ac:dyDescent="0.2">
      <c r="A691" s="159" t="s">
        <v>361</v>
      </c>
      <c r="B691" s="159" t="s">
        <v>448</v>
      </c>
      <c r="C691" s="160" t="s">
        <v>12</v>
      </c>
      <c r="D691" s="160" t="s">
        <v>12</v>
      </c>
      <c r="E691" s="160" t="s">
        <v>12</v>
      </c>
      <c r="F691" s="160" t="s">
        <v>12</v>
      </c>
      <c r="G691" s="160" t="s">
        <v>12</v>
      </c>
      <c r="H691" s="160" t="s">
        <v>12</v>
      </c>
      <c r="I691" s="160" t="s">
        <v>12</v>
      </c>
      <c r="J691" s="160" t="s">
        <v>12</v>
      </c>
      <c r="K691" s="160" t="s">
        <v>363</v>
      </c>
      <c r="L691" s="161">
        <v>1</v>
      </c>
      <c r="M691" s="160" t="s">
        <v>18</v>
      </c>
      <c r="N691" s="167" t="s">
        <v>12</v>
      </c>
      <c r="O691" s="162">
        <v>52222</v>
      </c>
      <c r="P691" s="163">
        <v>35</v>
      </c>
      <c r="Q691" s="164" t="s">
        <v>15</v>
      </c>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row>
    <row r="692" spans="1:241" x14ac:dyDescent="0.2">
      <c r="A692" s="159" t="s">
        <v>361</v>
      </c>
      <c r="B692" s="159" t="s">
        <v>448</v>
      </c>
      <c r="C692" s="160" t="s">
        <v>12</v>
      </c>
      <c r="D692" s="160" t="s">
        <v>12</v>
      </c>
      <c r="E692" s="160" t="s">
        <v>12</v>
      </c>
      <c r="F692" s="160" t="s">
        <v>12</v>
      </c>
      <c r="G692" s="160" t="s">
        <v>12</v>
      </c>
      <c r="H692" s="160" t="s">
        <v>12</v>
      </c>
      <c r="I692" s="160" t="s">
        <v>12</v>
      </c>
      <c r="J692" s="160" t="s">
        <v>12</v>
      </c>
      <c r="K692" s="160" t="s">
        <v>364</v>
      </c>
      <c r="L692" s="161">
        <v>1</v>
      </c>
      <c r="M692" s="160" t="s">
        <v>18</v>
      </c>
      <c r="N692" s="167" t="s">
        <v>12</v>
      </c>
      <c r="O692" s="162">
        <v>50919</v>
      </c>
      <c r="P692" s="163">
        <v>35</v>
      </c>
      <c r="Q692" s="164" t="s">
        <v>15</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row>
    <row r="693" spans="1:241" x14ac:dyDescent="0.2">
      <c r="A693" s="159" t="s">
        <v>361</v>
      </c>
      <c r="B693" s="159" t="s">
        <v>448</v>
      </c>
      <c r="C693" s="160" t="s">
        <v>12</v>
      </c>
      <c r="D693" s="160" t="s">
        <v>12</v>
      </c>
      <c r="E693" s="160" t="s">
        <v>12</v>
      </c>
      <c r="F693" s="160" t="s">
        <v>12</v>
      </c>
      <c r="G693" s="160" t="s">
        <v>12</v>
      </c>
      <c r="H693" s="160" t="s">
        <v>12</v>
      </c>
      <c r="I693" s="160" t="s">
        <v>12</v>
      </c>
      <c r="J693" s="160" t="s">
        <v>12</v>
      </c>
      <c r="K693" s="160" t="s">
        <v>19</v>
      </c>
      <c r="L693" s="161">
        <v>1</v>
      </c>
      <c r="M693" s="160" t="s">
        <v>18</v>
      </c>
      <c r="N693" s="170">
        <v>26.54</v>
      </c>
      <c r="O693" s="162" t="s">
        <v>12</v>
      </c>
      <c r="P693" s="163">
        <v>16</v>
      </c>
      <c r="Q693" s="164" t="s">
        <v>15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row>
    <row r="694" spans="1:241" x14ac:dyDescent="0.2">
      <c r="A694" s="159" t="s">
        <v>361</v>
      </c>
      <c r="B694" s="159" t="s">
        <v>448</v>
      </c>
      <c r="C694" s="160" t="s">
        <v>12</v>
      </c>
      <c r="D694" s="160" t="s">
        <v>12</v>
      </c>
      <c r="E694" s="160" t="s">
        <v>12</v>
      </c>
      <c r="F694" s="160" t="s">
        <v>12</v>
      </c>
      <c r="G694" s="160" t="s">
        <v>12</v>
      </c>
      <c r="H694" s="160" t="s">
        <v>12</v>
      </c>
      <c r="I694" s="160" t="s">
        <v>12</v>
      </c>
      <c r="J694" s="160" t="s">
        <v>12</v>
      </c>
      <c r="K694" s="160" t="s">
        <v>89</v>
      </c>
      <c r="L694" s="161">
        <v>1</v>
      </c>
      <c r="M694" s="160" t="s">
        <v>20</v>
      </c>
      <c r="N694" s="170" t="s">
        <v>12</v>
      </c>
      <c r="O694" s="162">
        <v>49611</v>
      </c>
      <c r="P694" s="163">
        <v>35</v>
      </c>
      <c r="Q694" s="164" t="s">
        <v>22</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row>
    <row r="695" spans="1:241" x14ac:dyDescent="0.2">
      <c r="A695" s="159" t="s">
        <v>361</v>
      </c>
      <c r="B695" s="159" t="s">
        <v>448</v>
      </c>
      <c r="C695" s="160" t="s">
        <v>12</v>
      </c>
      <c r="D695" s="160" t="s">
        <v>12</v>
      </c>
      <c r="E695" s="160" t="s">
        <v>12</v>
      </c>
      <c r="F695" s="160" t="s">
        <v>12</v>
      </c>
      <c r="G695" s="160" t="s">
        <v>12</v>
      </c>
      <c r="H695" s="160" t="s">
        <v>12</v>
      </c>
      <c r="I695" s="160" t="s">
        <v>12</v>
      </c>
      <c r="J695" s="160" t="s">
        <v>12</v>
      </c>
      <c r="K695" s="160" t="s">
        <v>365</v>
      </c>
      <c r="L695" s="161">
        <v>1</v>
      </c>
      <c r="M695" s="160" t="s">
        <v>20</v>
      </c>
      <c r="N695" s="170" t="s">
        <v>12</v>
      </c>
      <c r="O695" s="162">
        <v>49611</v>
      </c>
      <c r="P695" s="163">
        <v>35</v>
      </c>
      <c r="Q695" s="164" t="s">
        <v>22</v>
      </c>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row>
    <row r="696" spans="1:241" x14ac:dyDescent="0.2">
      <c r="A696" s="159" t="s">
        <v>361</v>
      </c>
      <c r="B696" s="159" t="s">
        <v>448</v>
      </c>
      <c r="C696" s="160" t="s">
        <v>12</v>
      </c>
      <c r="D696" s="160" t="s">
        <v>12</v>
      </c>
      <c r="E696" s="160" t="s">
        <v>12</v>
      </c>
      <c r="F696" s="160" t="s">
        <v>12</v>
      </c>
      <c r="G696" s="160" t="s">
        <v>12</v>
      </c>
      <c r="H696" s="160" t="s">
        <v>12</v>
      </c>
      <c r="I696" s="160" t="s">
        <v>12</v>
      </c>
      <c r="J696" s="160" t="s">
        <v>12</v>
      </c>
      <c r="K696" s="160" t="s">
        <v>366</v>
      </c>
      <c r="L696" s="161">
        <v>2</v>
      </c>
      <c r="M696" s="160" t="s">
        <v>28</v>
      </c>
      <c r="N696" s="170">
        <v>20.04</v>
      </c>
      <c r="O696" s="162" t="s">
        <v>12</v>
      </c>
      <c r="P696" s="163">
        <v>21</v>
      </c>
      <c r="Q696" s="164" t="s">
        <v>22</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row>
    <row r="697" spans="1:241" x14ac:dyDescent="0.2">
      <c r="A697" s="159" t="s">
        <v>361</v>
      </c>
      <c r="B697" s="159" t="s">
        <v>448</v>
      </c>
      <c r="C697" s="160" t="s">
        <v>12</v>
      </c>
      <c r="D697" s="160" t="s">
        <v>12</v>
      </c>
      <c r="E697" s="160" t="s">
        <v>12</v>
      </c>
      <c r="F697" s="160" t="s">
        <v>12</v>
      </c>
      <c r="G697" s="160" t="s">
        <v>12</v>
      </c>
      <c r="H697" s="160" t="s">
        <v>12</v>
      </c>
      <c r="I697" s="160" t="s">
        <v>12</v>
      </c>
      <c r="J697" s="160" t="s">
        <v>12</v>
      </c>
      <c r="K697" s="160" t="s">
        <v>366</v>
      </c>
      <c r="L697" s="161">
        <v>1</v>
      </c>
      <c r="M697" s="160" t="s">
        <v>28</v>
      </c>
      <c r="N697" s="170">
        <v>22.73</v>
      </c>
      <c r="O697" s="162" t="s">
        <v>12</v>
      </c>
      <c r="P697" s="163">
        <v>13</v>
      </c>
      <c r="Q697" s="164" t="s">
        <v>15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row>
    <row r="698" spans="1:241" x14ac:dyDescent="0.2">
      <c r="A698" s="159" t="s">
        <v>361</v>
      </c>
      <c r="B698" s="159" t="s">
        <v>448</v>
      </c>
      <c r="C698" s="160" t="s">
        <v>12</v>
      </c>
      <c r="D698" s="160" t="s">
        <v>12</v>
      </c>
      <c r="E698" s="160" t="s">
        <v>12</v>
      </c>
      <c r="F698" s="160" t="s">
        <v>12</v>
      </c>
      <c r="G698" s="160" t="s">
        <v>12</v>
      </c>
      <c r="H698" s="160" t="s">
        <v>12</v>
      </c>
      <c r="I698" s="160" t="s">
        <v>12</v>
      </c>
      <c r="J698" s="160" t="s">
        <v>12</v>
      </c>
      <c r="K698" s="160" t="s">
        <v>366</v>
      </c>
      <c r="L698" s="161">
        <v>1</v>
      </c>
      <c r="M698" s="160" t="s">
        <v>28</v>
      </c>
      <c r="N698" s="170">
        <v>20.74</v>
      </c>
      <c r="O698" s="162" t="s">
        <v>12</v>
      </c>
      <c r="P698" s="163">
        <v>11.5</v>
      </c>
      <c r="Q698" s="164" t="s">
        <v>22</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row>
    <row r="699" spans="1:241" s="11" customFormat="1" x14ac:dyDescent="0.2">
      <c r="A699" s="159" t="s">
        <v>361</v>
      </c>
      <c r="B699" s="159" t="s">
        <v>448</v>
      </c>
      <c r="C699" s="160" t="s">
        <v>12</v>
      </c>
      <c r="D699" s="160" t="s">
        <v>12</v>
      </c>
      <c r="E699" s="160" t="s">
        <v>12</v>
      </c>
      <c r="F699" s="160" t="s">
        <v>12</v>
      </c>
      <c r="G699" s="160" t="s">
        <v>12</v>
      </c>
      <c r="H699" s="160" t="s">
        <v>12</v>
      </c>
      <c r="I699" s="160" t="s">
        <v>12</v>
      </c>
      <c r="J699" s="160" t="s">
        <v>12</v>
      </c>
      <c r="K699" s="160" t="s">
        <v>21</v>
      </c>
      <c r="L699" s="161">
        <v>1</v>
      </c>
      <c r="M699" s="160" t="s">
        <v>20</v>
      </c>
      <c r="N699" s="170">
        <v>12.12</v>
      </c>
      <c r="O699" s="162" t="s">
        <v>12</v>
      </c>
      <c r="P699" s="163">
        <v>18</v>
      </c>
      <c r="Q699" s="164" t="s">
        <v>22</v>
      </c>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row>
    <row r="700" spans="1:241" x14ac:dyDescent="0.2">
      <c r="A700" s="159" t="s">
        <v>361</v>
      </c>
      <c r="B700" s="159" t="s">
        <v>448</v>
      </c>
      <c r="C700" s="160" t="s">
        <v>12</v>
      </c>
      <c r="D700" s="160" t="s">
        <v>12</v>
      </c>
      <c r="E700" s="160" t="s">
        <v>12</v>
      </c>
      <c r="F700" s="160" t="s">
        <v>12</v>
      </c>
      <c r="G700" s="160" t="s">
        <v>12</v>
      </c>
      <c r="H700" s="160" t="s">
        <v>12</v>
      </c>
      <c r="I700" s="160" t="s">
        <v>12</v>
      </c>
      <c r="J700" s="160" t="s">
        <v>12</v>
      </c>
      <c r="K700" s="160" t="s">
        <v>21</v>
      </c>
      <c r="L700" s="161">
        <v>1</v>
      </c>
      <c r="M700" s="160" t="s">
        <v>20</v>
      </c>
      <c r="N700" s="170">
        <v>11.59</v>
      </c>
      <c r="O700" s="162" t="s">
        <v>12</v>
      </c>
      <c r="P700" s="163">
        <v>19</v>
      </c>
      <c r="Q700" s="164" t="s">
        <v>22</v>
      </c>
      <c r="R700" s="2"/>
      <c r="S700" s="2"/>
      <c r="T700" s="2"/>
      <c r="U700" s="2"/>
      <c r="V700" s="2"/>
      <c r="W700" s="2"/>
      <c r="X700" s="6"/>
      <c r="Y700" s="2"/>
      <c r="Z700" s="2"/>
      <c r="AA700" s="2"/>
      <c r="AB700" s="2"/>
      <c r="AC700" s="2"/>
      <c r="AD700" s="2"/>
      <c r="AE700" s="2"/>
      <c r="AF700" s="2"/>
      <c r="AG700" s="2"/>
      <c r="AH700" s="2"/>
      <c r="AI700" s="2"/>
      <c r="AJ700" s="2"/>
      <c r="AK700" s="2"/>
      <c r="AL700" s="2"/>
      <c r="AM700" s="2"/>
      <c r="AN700" s="2"/>
      <c r="AO700" s="2"/>
      <c r="AP700" s="2"/>
      <c r="AQ700" s="2"/>
      <c r="AR700" s="2"/>
      <c r="AS700" s="2"/>
      <c r="AT700" s="6"/>
      <c r="AU700" s="2"/>
      <c r="AV700" s="2"/>
      <c r="AW700" s="2"/>
      <c r="AX700" s="6"/>
      <c r="AY700" s="2"/>
      <c r="AZ700" s="2"/>
      <c r="BA700" s="2"/>
      <c r="BB700" s="6"/>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6"/>
      <c r="CM700" s="2"/>
      <c r="CN700" s="6"/>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6"/>
      <c r="DM700" s="6"/>
      <c r="DN700" s="6"/>
      <c r="DO700" s="2"/>
      <c r="DP700" s="2"/>
      <c r="DQ700" s="2"/>
      <c r="DR700" s="2"/>
      <c r="DS700" s="2"/>
      <c r="DT700" s="2"/>
      <c r="DU700" s="6"/>
      <c r="DV700" s="6"/>
      <c r="DW700" s="6"/>
      <c r="DX700" s="2"/>
      <c r="DY700" s="2"/>
      <c r="DZ700" s="2"/>
      <c r="EA700" s="6"/>
      <c r="EB700" s="6"/>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6"/>
      <c r="FI700" s="6"/>
      <c r="FJ700" s="6"/>
      <c r="FK700" s="6"/>
      <c r="FL700" s="6"/>
      <c r="FM700" s="6"/>
      <c r="FN700" s="6"/>
      <c r="FO700" s="6"/>
      <c r="FP700" s="2"/>
      <c r="FQ700" s="2"/>
      <c r="FR700" s="2"/>
      <c r="FS700" s="2"/>
      <c r="FT700" s="16"/>
      <c r="FU700" s="16"/>
      <c r="FV700" s="16"/>
      <c r="FW700" s="16"/>
      <c r="FX700" s="16"/>
      <c r="FY700" s="6"/>
      <c r="FZ700" s="16"/>
      <c r="GA700" s="16"/>
      <c r="GB700" s="16"/>
      <c r="GC700" s="16"/>
      <c r="GD700" s="16"/>
      <c r="GE700" s="16"/>
      <c r="GF700" s="6"/>
      <c r="GG700" s="16"/>
      <c r="GH700" s="16"/>
      <c r="GI700" s="16"/>
      <c r="GJ700" s="16"/>
      <c r="GK700" s="16"/>
      <c r="GL700" s="16"/>
      <c r="GM700" s="16"/>
      <c r="GN700" s="16"/>
      <c r="GO700" s="16"/>
      <c r="GP700" s="16"/>
      <c r="GQ700" s="16"/>
      <c r="GR700" s="16"/>
      <c r="GS700" s="6"/>
      <c r="GT700" s="16"/>
      <c r="GU700" s="16"/>
      <c r="GV700" s="16"/>
      <c r="GW700" s="16"/>
      <c r="GX700" s="16"/>
      <c r="GY700" s="16"/>
      <c r="GZ700" s="16"/>
      <c r="HA700" s="16"/>
      <c r="HB700" s="6"/>
      <c r="HC700" s="16"/>
      <c r="HD700" s="16"/>
      <c r="HE700" s="16"/>
      <c r="HF700" s="16"/>
      <c r="HG700" s="6"/>
      <c r="HH700" s="6"/>
      <c r="HI700" s="6"/>
      <c r="HJ700" s="6"/>
      <c r="HK700" s="6"/>
      <c r="HL700" s="6"/>
      <c r="HM700" s="2"/>
      <c r="HN700" s="2"/>
      <c r="HO700" s="6"/>
      <c r="HP700" s="6"/>
      <c r="HQ700" s="6"/>
      <c r="HR700" s="6"/>
      <c r="HS700" s="2"/>
      <c r="HT700" s="2"/>
      <c r="HU700" s="6"/>
      <c r="HV700" s="6"/>
      <c r="HW700" s="6"/>
      <c r="HX700" s="6"/>
      <c r="HY700" s="6"/>
      <c r="HZ700" s="6"/>
      <c r="IA700" s="6"/>
      <c r="IB700" s="6"/>
      <c r="IC700" s="17"/>
      <c r="ID700" s="6"/>
      <c r="IE700" s="6"/>
      <c r="IF700" s="17"/>
      <c r="IG700" s="6"/>
    </row>
    <row r="701" spans="1:241" x14ac:dyDescent="0.2">
      <c r="A701" s="159" t="s">
        <v>361</v>
      </c>
      <c r="B701" s="159" t="s">
        <v>448</v>
      </c>
      <c r="C701" s="160" t="s">
        <v>12</v>
      </c>
      <c r="D701" s="160" t="s">
        <v>12</v>
      </c>
      <c r="E701" s="160" t="s">
        <v>12</v>
      </c>
      <c r="F701" s="160" t="s">
        <v>12</v>
      </c>
      <c r="G701" s="160" t="s">
        <v>12</v>
      </c>
      <c r="H701" s="160" t="s">
        <v>12</v>
      </c>
      <c r="I701" s="160" t="s">
        <v>12</v>
      </c>
      <c r="J701" s="160" t="s">
        <v>12</v>
      </c>
      <c r="K701" s="160" t="s">
        <v>21</v>
      </c>
      <c r="L701" s="161">
        <v>1</v>
      </c>
      <c r="M701" s="160" t="s">
        <v>20</v>
      </c>
      <c r="N701" s="170">
        <v>11.59</v>
      </c>
      <c r="O701" s="162" t="s">
        <v>12</v>
      </c>
      <c r="P701" s="163">
        <v>18</v>
      </c>
      <c r="Q701" s="164" t="s">
        <v>22</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row>
    <row r="702" spans="1:241" x14ac:dyDescent="0.2">
      <c r="A702" s="159" t="s">
        <v>361</v>
      </c>
      <c r="B702" s="159" t="s">
        <v>448</v>
      </c>
      <c r="C702" s="160" t="s">
        <v>12</v>
      </c>
      <c r="D702" s="160" t="s">
        <v>12</v>
      </c>
      <c r="E702" s="160" t="s">
        <v>12</v>
      </c>
      <c r="F702" s="160" t="s">
        <v>12</v>
      </c>
      <c r="G702" s="160" t="s">
        <v>12</v>
      </c>
      <c r="H702" s="160" t="s">
        <v>12</v>
      </c>
      <c r="I702" s="160" t="s">
        <v>12</v>
      </c>
      <c r="J702" s="160" t="s">
        <v>12</v>
      </c>
      <c r="K702" s="160" t="s">
        <v>21</v>
      </c>
      <c r="L702" s="161">
        <v>1</v>
      </c>
      <c r="M702" s="160" t="s">
        <v>20</v>
      </c>
      <c r="N702" s="170">
        <v>11.59</v>
      </c>
      <c r="O702" s="162" t="s">
        <v>12</v>
      </c>
      <c r="P702" s="163">
        <v>19</v>
      </c>
      <c r="Q702" s="164" t="s">
        <v>22</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row>
    <row r="703" spans="1:241" x14ac:dyDescent="0.2">
      <c r="A703" s="159" t="s">
        <v>361</v>
      </c>
      <c r="B703" s="159" t="s">
        <v>448</v>
      </c>
      <c r="C703" s="160" t="s">
        <v>12</v>
      </c>
      <c r="D703" s="160" t="s">
        <v>12</v>
      </c>
      <c r="E703" s="160" t="s">
        <v>12</v>
      </c>
      <c r="F703" s="160" t="s">
        <v>12</v>
      </c>
      <c r="G703" s="160" t="s">
        <v>12</v>
      </c>
      <c r="H703" s="160" t="s">
        <v>12</v>
      </c>
      <c r="I703" s="160" t="s">
        <v>12</v>
      </c>
      <c r="J703" s="160" t="s">
        <v>12</v>
      </c>
      <c r="K703" s="160" t="s">
        <v>21</v>
      </c>
      <c r="L703" s="161">
        <v>1</v>
      </c>
      <c r="M703" s="160" t="s">
        <v>20</v>
      </c>
      <c r="N703" s="170">
        <v>11.85</v>
      </c>
      <c r="O703" s="162" t="s">
        <v>12</v>
      </c>
      <c r="P703" s="163">
        <v>16</v>
      </c>
      <c r="Q703" s="164" t="s">
        <v>22</v>
      </c>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row>
    <row r="704" spans="1:241" x14ac:dyDescent="0.2">
      <c r="A704" s="159" t="s">
        <v>361</v>
      </c>
      <c r="B704" s="159" t="s">
        <v>448</v>
      </c>
      <c r="C704" s="160" t="s">
        <v>12</v>
      </c>
      <c r="D704" s="160" t="s">
        <v>12</v>
      </c>
      <c r="E704" s="160" t="s">
        <v>12</v>
      </c>
      <c r="F704" s="160" t="s">
        <v>12</v>
      </c>
      <c r="G704" s="160" t="s">
        <v>12</v>
      </c>
      <c r="H704" s="160" t="s">
        <v>12</v>
      </c>
      <c r="I704" s="160" t="s">
        <v>12</v>
      </c>
      <c r="J704" s="160" t="s">
        <v>12</v>
      </c>
      <c r="K704" s="160" t="s">
        <v>62</v>
      </c>
      <c r="L704" s="161">
        <v>1</v>
      </c>
      <c r="M704" s="160" t="s">
        <v>44</v>
      </c>
      <c r="N704" s="170">
        <v>10.76</v>
      </c>
      <c r="O704" s="162" t="s">
        <v>12</v>
      </c>
      <c r="P704" s="163">
        <v>8</v>
      </c>
      <c r="Q704" s="164" t="s">
        <v>22</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row>
    <row r="705" spans="1:241" x14ac:dyDescent="0.2">
      <c r="A705" s="159" t="s">
        <v>361</v>
      </c>
      <c r="B705" s="159" t="s">
        <v>448</v>
      </c>
      <c r="C705" s="160" t="s">
        <v>12</v>
      </c>
      <c r="D705" s="160" t="s">
        <v>12</v>
      </c>
      <c r="E705" s="160" t="s">
        <v>12</v>
      </c>
      <c r="F705" s="160" t="s">
        <v>12</v>
      </c>
      <c r="G705" s="160" t="s">
        <v>12</v>
      </c>
      <c r="H705" s="160" t="s">
        <v>12</v>
      </c>
      <c r="I705" s="160" t="s">
        <v>12</v>
      </c>
      <c r="J705" s="160" t="s">
        <v>12</v>
      </c>
      <c r="K705" s="160" t="s">
        <v>62</v>
      </c>
      <c r="L705" s="161">
        <v>3</v>
      </c>
      <c r="M705" s="160" t="s">
        <v>44</v>
      </c>
      <c r="N705" s="170">
        <v>11.06</v>
      </c>
      <c r="O705" s="162" t="s">
        <v>12</v>
      </c>
      <c r="P705" s="163">
        <v>8</v>
      </c>
      <c r="Q705" s="164" t="s">
        <v>22</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row>
    <row r="706" spans="1:241" x14ac:dyDescent="0.2">
      <c r="A706" s="159" t="s">
        <v>361</v>
      </c>
      <c r="B706" s="159" t="s">
        <v>448</v>
      </c>
      <c r="C706" s="160" t="s">
        <v>12</v>
      </c>
      <c r="D706" s="160" t="s">
        <v>12</v>
      </c>
      <c r="E706" s="160" t="s">
        <v>12</v>
      </c>
      <c r="F706" s="160" t="s">
        <v>12</v>
      </c>
      <c r="G706" s="160" t="s">
        <v>12</v>
      </c>
      <c r="H706" s="160" t="s">
        <v>12</v>
      </c>
      <c r="I706" s="160" t="s">
        <v>12</v>
      </c>
      <c r="J706" s="160" t="s">
        <v>12</v>
      </c>
      <c r="K706" s="160" t="s">
        <v>62</v>
      </c>
      <c r="L706" s="161">
        <v>2</v>
      </c>
      <c r="M706" s="160" t="s">
        <v>44</v>
      </c>
      <c r="N706" s="170">
        <v>11.06</v>
      </c>
      <c r="O706" s="162" t="s">
        <v>12</v>
      </c>
      <c r="P706" s="163">
        <v>6.5</v>
      </c>
      <c r="Q706" s="164" t="s">
        <v>22</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row>
    <row r="707" spans="1:241" x14ac:dyDescent="0.2">
      <c r="A707" s="159" t="s">
        <v>361</v>
      </c>
      <c r="B707" s="159" t="s">
        <v>448</v>
      </c>
      <c r="C707" s="160" t="s">
        <v>12</v>
      </c>
      <c r="D707" s="160" t="s">
        <v>12</v>
      </c>
      <c r="E707" s="160" t="s">
        <v>12</v>
      </c>
      <c r="F707" s="160" t="s">
        <v>12</v>
      </c>
      <c r="G707" s="160" t="s">
        <v>12</v>
      </c>
      <c r="H707" s="160" t="s">
        <v>12</v>
      </c>
      <c r="I707" s="160" t="s">
        <v>12</v>
      </c>
      <c r="J707" s="160" t="s">
        <v>12</v>
      </c>
      <c r="K707" s="160" t="s">
        <v>62</v>
      </c>
      <c r="L707" s="161">
        <v>1</v>
      </c>
      <c r="M707" s="160" t="s">
        <v>44</v>
      </c>
      <c r="N707" s="170">
        <v>10.76</v>
      </c>
      <c r="O707" s="162" t="s">
        <v>12</v>
      </c>
      <c r="P707" s="163">
        <v>13</v>
      </c>
      <c r="Q707" s="164" t="s">
        <v>22</v>
      </c>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row>
    <row r="708" spans="1:241" x14ac:dyDescent="0.2">
      <c r="A708" s="159" t="s">
        <v>361</v>
      </c>
      <c r="B708" s="159" t="s">
        <v>448</v>
      </c>
      <c r="C708" s="160" t="s">
        <v>12</v>
      </c>
      <c r="D708" s="160" t="s">
        <v>12</v>
      </c>
      <c r="E708" s="160" t="s">
        <v>12</v>
      </c>
      <c r="F708" s="160" t="s">
        <v>12</v>
      </c>
      <c r="G708" s="160" t="s">
        <v>12</v>
      </c>
      <c r="H708" s="160" t="s">
        <v>12</v>
      </c>
      <c r="I708" s="160" t="s">
        <v>12</v>
      </c>
      <c r="J708" s="160" t="s">
        <v>12</v>
      </c>
      <c r="K708" s="160" t="s">
        <v>21</v>
      </c>
      <c r="L708" s="161">
        <v>1</v>
      </c>
      <c r="M708" s="160" t="s">
        <v>28</v>
      </c>
      <c r="N708" s="170">
        <v>25.42</v>
      </c>
      <c r="O708" s="162" t="s">
        <v>12</v>
      </c>
      <c r="P708" s="163">
        <v>5</v>
      </c>
      <c r="Q708" s="164" t="s">
        <v>15</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row>
    <row r="709" spans="1:241" x14ac:dyDescent="0.2">
      <c r="A709" s="159" t="s">
        <v>361</v>
      </c>
      <c r="B709" s="159" t="s">
        <v>448</v>
      </c>
      <c r="C709" s="160" t="s">
        <v>12</v>
      </c>
      <c r="D709" s="160" t="s">
        <v>12</v>
      </c>
      <c r="E709" s="160" t="s">
        <v>12</v>
      </c>
      <c r="F709" s="160" t="s">
        <v>12</v>
      </c>
      <c r="G709" s="160" t="s">
        <v>12</v>
      </c>
      <c r="H709" s="160" t="s">
        <v>12</v>
      </c>
      <c r="I709" s="160" t="s">
        <v>12</v>
      </c>
      <c r="J709" s="160" t="s">
        <v>12</v>
      </c>
      <c r="K709" s="160" t="s">
        <v>367</v>
      </c>
      <c r="L709" s="161">
        <v>1</v>
      </c>
      <c r="M709" s="160" t="s">
        <v>23</v>
      </c>
      <c r="N709" s="170" t="s">
        <v>12</v>
      </c>
      <c r="O709" s="162">
        <v>32802</v>
      </c>
      <c r="P709" s="163">
        <v>12</v>
      </c>
      <c r="Q709" s="164" t="s">
        <v>22</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row>
    <row r="710" spans="1:241" x14ac:dyDescent="0.2">
      <c r="A710" s="159" t="s">
        <v>361</v>
      </c>
      <c r="B710" s="159" t="s">
        <v>448</v>
      </c>
      <c r="C710" s="160" t="s">
        <v>12</v>
      </c>
      <c r="D710" s="160" t="s">
        <v>12</v>
      </c>
      <c r="E710" s="160" t="s">
        <v>12</v>
      </c>
      <c r="F710" s="160" t="s">
        <v>12</v>
      </c>
      <c r="G710" s="160" t="s">
        <v>12</v>
      </c>
      <c r="H710" s="160" t="s">
        <v>12</v>
      </c>
      <c r="I710" s="160" t="s">
        <v>12</v>
      </c>
      <c r="J710" s="160" t="s">
        <v>12</v>
      </c>
      <c r="K710" s="160" t="s">
        <v>368</v>
      </c>
      <c r="L710" s="161">
        <v>1</v>
      </c>
      <c r="M710" s="160" t="s">
        <v>23</v>
      </c>
      <c r="N710" s="170" t="s">
        <v>12</v>
      </c>
      <c r="O710" s="162">
        <v>20713</v>
      </c>
      <c r="P710" s="163">
        <v>20</v>
      </c>
      <c r="Q710" s="164" t="s">
        <v>22</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row>
    <row r="711" spans="1:241" x14ac:dyDescent="0.2">
      <c r="A711" s="159" t="s">
        <v>361</v>
      </c>
      <c r="B711" s="159" t="s">
        <v>448</v>
      </c>
      <c r="C711" s="160" t="s">
        <v>12</v>
      </c>
      <c r="D711" s="160" t="s">
        <v>12</v>
      </c>
      <c r="E711" s="160" t="s">
        <v>12</v>
      </c>
      <c r="F711" s="160" t="s">
        <v>12</v>
      </c>
      <c r="G711" s="160" t="s">
        <v>12</v>
      </c>
      <c r="H711" s="160" t="s">
        <v>12</v>
      </c>
      <c r="I711" s="160" t="s">
        <v>12</v>
      </c>
      <c r="J711" s="160" t="s">
        <v>12</v>
      </c>
      <c r="K711" s="160" t="s">
        <v>368</v>
      </c>
      <c r="L711" s="164">
        <v>1</v>
      </c>
      <c r="M711" s="160" t="s">
        <v>23</v>
      </c>
      <c r="N711" s="170" t="s">
        <v>12</v>
      </c>
      <c r="O711" s="162">
        <v>13154</v>
      </c>
      <c r="P711" s="163">
        <v>11.25</v>
      </c>
      <c r="Q711" s="164" t="s">
        <v>22</v>
      </c>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row>
    <row r="712" spans="1:241" x14ac:dyDescent="0.2">
      <c r="A712" s="159" t="s">
        <v>361</v>
      </c>
      <c r="B712" s="159" t="s">
        <v>448</v>
      </c>
      <c r="C712" s="160" t="s">
        <v>12</v>
      </c>
      <c r="D712" s="160" t="s">
        <v>12</v>
      </c>
      <c r="E712" s="160" t="s">
        <v>12</v>
      </c>
      <c r="F712" s="160" t="s">
        <v>12</v>
      </c>
      <c r="G712" s="160" t="s">
        <v>12</v>
      </c>
      <c r="H712" s="160" t="s">
        <v>12</v>
      </c>
      <c r="I712" s="160" t="s">
        <v>12</v>
      </c>
      <c r="J712" s="160" t="s">
        <v>12</v>
      </c>
      <c r="K712" s="160" t="s">
        <v>369</v>
      </c>
      <c r="L712" s="161">
        <v>1</v>
      </c>
      <c r="M712" s="160" t="s">
        <v>20</v>
      </c>
      <c r="N712" s="170">
        <v>11.85</v>
      </c>
      <c r="O712" s="162" t="s">
        <v>12</v>
      </c>
      <c r="P712" s="163">
        <v>19</v>
      </c>
      <c r="Q712" s="164" t="s">
        <v>22</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row>
    <row r="713" spans="1:241" x14ac:dyDescent="0.2">
      <c r="A713" s="172" t="s">
        <v>370</v>
      </c>
      <c r="B713" s="172" t="s">
        <v>449</v>
      </c>
      <c r="C713" s="173">
        <v>124</v>
      </c>
      <c r="D713" s="173">
        <v>3.1</v>
      </c>
      <c r="E713" s="173">
        <v>229</v>
      </c>
      <c r="F713" s="173">
        <v>5.73</v>
      </c>
      <c r="G713" s="173">
        <v>158.5</v>
      </c>
      <c r="H713" s="173">
        <v>3.96</v>
      </c>
      <c r="I713" s="173">
        <v>387.5</v>
      </c>
      <c r="J713" s="173">
        <v>9.69</v>
      </c>
      <c r="K713" s="174"/>
      <c r="L713" s="175">
        <v>18</v>
      </c>
      <c r="M713" s="174"/>
      <c r="N713" s="176">
        <v>18.91733</v>
      </c>
      <c r="O713" s="177">
        <v>68359</v>
      </c>
      <c r="P713" s="173">
        <v>23.09375</v>
      </c>
      <c r="Q713" s="178">
        <v>4</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row>
    <row r="714" spans="1:241" x14ac:dyDescent="0.2">
      <c r="A714" s="159" t="s">
        <v>370</v>
      </c>
      <c r="B714" s="159" t="s">
        <v>449</v>
      </c>
      <c r="C714" s="160" t="s">
        <v>12</v>
      </c>
      <c r="D714" s="160" t="s">
        <v>12</v>
      </c>
      <c r="E714" s="160" t="s">
        <v>12</v>
      </c>
      <c r="F714" s="160" t="s">
        <v>12</v>
      </c>
      <c r="G714" s="160" t="s">
        <v>12</v>
      </c>
      <c r="H714" s="160" t="s">
        <v>12</v>
      </c>
      <c r="I714" s="160" t="s">
        <v>12</v>
      </c>
      <c r="J714" s="160" t="s">
        <v>12</v>
      </c>
      <c r="K714" s="160" t="s">
        <v>14</v>
      </c>
      <c r="L714" s="161">
        <v>1</v>
      </c>
      <c r="M714" s="160" t="s">
        <v>13</v>
      </c>
      <c r="N714" s="167" t="s">
        <v>12</v>
      </c>
      <c r="O714" s="162">
        <v>68359</v>
      </c>
      <c r="P714" s="163">
        <v>35</v>
      </c>
      <c r="Q714" s="164" t="s">
        <v>15</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row>
    <row r="715" spans="1:241" x14ac:dyDescent="0.2">
      <c r="A715" s="159" t="s">
        <v>370</v>
      </c>
      <c r="B715" s="159" t="s">
        <v>449</v>
      </c>
      <c r="C715" s="160" t="s">
        <v>12</v>
      </c>
      <c r="D715" s="160" t="s">
        <v>12</v>
      </c>
      <c r="E715" s="160" t="s">
        <v>12</v>
      </c>
      <c r="F715" s="160" t="s">
        <v>12</v>
      </c>
      <c r="G715" s="160" t="s">
        <v>12</v>
      </c>
      <c r="H715" s="160" t="s">
        <v>12</v>
      </c>
      <c r="I715" s="160" t="s">
        <v>12</v>
      </c>
      <c r="J715" s="160" t="s">
        <v>12</v>
      </c>
      <c r="K715" s="160" t="s">
        <v>371</v>
      </c>
      <c r="L715" s="161">
        <v>1</v>
      </c>
      <c r="M715" s="160" t="s">
        <v>37</v>
      </c>
      <c r="N715" s="170">
        <v>22.69</v>
      </c>
      <c r="O715" s="162" t="s">
        <v>12</v>
      </c>
      <c r="P715" s="163">
        <v>35</v>
      </c>
      <c r="Q715" s="164" t="s">
        <v>22</v>
      </c>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row>
    <row r="716" spans="1:241" x14ac:dyDescent="0.2">
      <c r="A716" s="159" t="s">
        <v>370</v>
      </c>
      <c r="B716" s="159" t="s">
        <v>449</v>
      </c>
      <c r="C716" s="160" t="s">
        <v>12</v>
      </c>
      <c r="D716" s="160" t="s">
        <v>12</v>
      </c>
      <c r="E716" s="160" t="s">
        <v>12</v>
      </c>
      <c r="F716" s="160" t="s">
        <v>12</v>
      </c>
      <c r="G716" s="160" t="s">
        <v>12</v>
      </c>
      <c r="H716" s="160" t="s">
        <v>12</v>
      </c>
      <c r="I716" s="160" t="s">
        <v>12</v>
      </c>
      <c r="J716" s="160" t="s">
        <v>12</v>
      </c>
      <c r="K716" s="160" t="s">
        <v>31</v>
      </c>
      <c r="L716" s="161">
        <v>1</v>
      </c>
      <c r="M716" s="160" t="s">
        <v>16</v>
      </c>
      <c r="N716" s="170">
        <v>22.88</v>
      </c>
      <c r="O716" s="162" t="s">
        <v>12</v>
      </c>
      <c r="P716" s="163">
        <v>35</v>
      </c>
      <c r="Q716" s="164" t="s">
        <v>22</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row>
    <row r="717" spans="1:241" x14ac:dyDescent="0.2">
      <c r="A717" s="159" t="s">
        <v>370</v>
      </c>
      <c r="B717" s="159" t="s">
        <v>449</v>
      </c>
      <c r="C717" s="160" t="s">
        <v>12</v>
      </c>
      <c r="D717" s="160" t="s">
        <v>12</v>
      </c>
      <c r="E717" s="160" t="s">
        <v>12</v>
      </c>
      <c r="F717" s="160" t="s">
        <v>12</v>
      </c>
      <c r="G717" s="160" t="s">
        <v>12</v>
      </c>
      <c r="H717" s="160" t="s">
        <v>12</v>
      </c>
      <c r="I717" s="160" t="s">
        <v>12</v>
      </c>
      <c r="J717" s="160" t="s">
        <v>12</v>
      </c>
      <c r="K717" s="160" t="s">
        <v>372</v>
      </c>
      <c r="L717" s="161">
        <v>1</v>
      </c>
      <c r="M717" s="160" t="s">
        <v>18</v>
      </c>
      <c r="N717" s="170">
        <v>21.42</v>
      </c>
      <c r="O717" s="162" t="s">
        <v>12</v>
      </c>
      <c r="P717" s="163">
        <v>19</v>
      </c>
      <c r="Q717" s="164" t="s">
        <v>15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row>
    <row r="718" spans="1:241" x14ac:dyDescent="0.2">
      <c r="A718" s="159" t="s">
        <v>370</v>
      </c>
      <c r="B718" s="159" t="s">
        <v>449</v>
      </c>
      <c r="C718" s="160" t="s">
        <v>12</v>
      </c>
      <c r="D718" s="160" t="s">
        <v>12</v>
      </c>
      <c r="E718" s="160" t="s">
        <v>12</v>
      </c>
      <c r="F718" s="160" t="s">
        <v>12</v>
      </c>
      <c r="G718" s="160" t="s">
        <v>12</v>
      </c>
      <c r="H718" s="160" t="s">
        <v>12</v>
      </c>
      <c r="I718" s="160" t="s">
        <v>12</v>
      </c>
      <c r="J718" s="160" t="s">
        <v>12</v>
      </c>
      <c r="K718" s="160" t="s">
        <v>373</v>
      </c>
      <c r="L718" s="161">
        <v>1</v>
      </c>
      <c r="M718" s="160" t="s">
        <v>37</v>
      </c>
      <c r="N718" s="170">
        <v>22</v>
      </c>
      <c r="O718" s="162" t="s">
        <v>12</v>
      </c>
      <c r="P718" s="163">
        <v>35</v>
      </c>
      <c r="Q718" s="164" t="s">
        <v>15</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row>
    <row r="719" spans="1:241" x14ac:dyDescent="0.2">
      <c r="A719" s="159" t="s">
        <v>370</v>
      </c>
      <c r="B719" s="159" t="s">
        <v>449</v>
      </c>
      <c r="C719" s="160" t="s">
        <v>12</v>
      </c>
      <c r="D719" s="160" t="s">
        <v>12</v>
      </c>
      <c r="E719" s="160" t="s">
        <v>12</v>
      </c>
      <c r="F719" s="160" t="s">
        <v>12</v>
      </c>
      <c r="G719" s="160" t="s">
        <v>12</v>
      </c>
      <c r="H719" s="160" t="s">
        <v>12</v>
      </c>
      <c r="I719" s="160" t="s">
        <v>12</v>
      </c>
      <c r="J719" s="160" t="s">
        <v>12</v>
      </c>
      <c r="K719" s="160" t="s">
        <v>135</v>
      </c>
      <c r="L719" s="161">
        <v>1</v>
      </c>
      <c r="M719" s="160" t="s">
        <v>16</v>
      </c>
      <c r="N719" s="170">
        <v>25.5</v>
      </c>
      <c r="O719" s="162" t="s">
        <v>12</v>
      </c>
      <c r="P719" s="163">
        <v>35</v>
      </c>
      <c r="Q719" s="164" t="s">
        <v>15</v>
      </c>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row>
    <row r="720" spans="1:241" x14ac:dyDescent="0.2">
      <c r="A720" s="159" t="s">
        <v>370</v>
      </c>
      <c r="B720" s="159" t="s">
        <v>449</v>
      </c>
      <c r="C720" s="160" t="s">
        <v>12</v>
      </c>
      <c r="D720" s="160" t="s">
        <v>12</v>
      </c>
      <c r="E720" s="160" t="s">
        <v>12</v>
      </c>
      <c r="F720" s="160" t="s">
        <v>12</v>
      </c>
      <c r="G720" s="160" t="s">
        <v>12</v>
      </c>
      <c r="H720" s="160" t="s">
        <v>12</v>
      </c>
      <c r="I720" s="160" t="s">
        <v>12</v>
      </c>
      <c r="J720" s="160" t="s">
        <v>12</v>
      </c>
      <c r="K720" s="160" t="s">
        <v>159</v>
      </c>
      <c r="L720" s="161">
        <v>1</v>
      </c>
      <c r="M720" s="160" t="s">
        <v>37</v>
      </c>
      <c r="N720" s="170">
        <v>21</v>
      </c>
      <c r="O720" s="162" t="s">
        <v>12</v>
      </c>
      <c r="P720" s="163">
        <v>35</v>
      </c>
      <c r="Q720" s="164" t="s">
        <v>22</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row>
    <row r="721" spans="1:241" x14ac:dyDescent="0.2">
      <c r="A721" s="159" t="s">
        <v>370</v>
      </c>
      <c r="B721" s="159" t="s">
        <v>449</v>
      </c>
      <c r="C721" s="160" t="s">
        <v>12</v>
      </c>
      <c r="D721" s="160" t="s">
        <v>12</v>
      </c>
      <c r="E721" s="160" t="s">
        <v>12</v>
      </c>
      <c r="F721" s="160" t="s">
        <v>12</v>
      </c>
      <c r="G721" s="160" t="s">
        <v>12</v>
      </c>
      <c r="H721" s="160" t="s">
        <v>12</v>
      </c>
      <c r="I721" s="160" t="s">
        <v>12</v>
      </c>
      <c r="J721" s="160" t="s">
        <v>12</v>
      </c>
      <c r="K721" s="160" t="s">
        <v>130</v>
      </c>
      <c r="L721" s="161">
        <v>1</v>
      </c>
      <c r="M721" s="160" t="s">
        <v>20</v>
      </c>
      <c r="N721" s="170">
        <v>22.69</v>
      </c>
      <c r="O721" s="162" t="s">
        <v>12</v>
      </c>
      <c r="P721" s="163">
        <v>26</v>
      </c>
      <c r="Q721" s="164" t="s">
        <v>22</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row>
    <row r="722" spans="1:241" x14ac:dyDescent="0.2">
      <c r="A722" s="159" t="s">
        <v>370</v>
      </c>
      <c r="B722" s="159" t="s">
        <v>449</v>
      </c>
      <c r="C722" s="160" t="s">
        <v>12</v>
      </c>
      <c r="D722" s="160" t="s">
        <v>12</v>
      </c>
      <c r="E722" s="160" t="s">
        <v>12</v>
      </c>
      <c r="F722" s="160" t="s">
        <v>12</v>
      </c>
      <c r="G722" s="160" t="s">
        <v>12</v>
      </c>
      <c r="H722" s="160" t="s">
        <v>12</v>
      </c>
      <c r="I722" s="160" t="s">
        <v>12</v>
      </c>
      <c r="J722" s="160" t="s">
        <v>12</v>
      </c>
      <c r="K722" s="160" t="s">
        <v>270</v>
      </c>
      <c r="L722" s="161">
        <v>1</v>
      </c>
      <c r="M722" s="160" t="s">
        <v>20</v>
      </c>
      <c r="N722" s="170">
        <v>18</v>
      </c>
      <c r="O722" s="162" t="s">
        <v>12</v>
      </c>
      <c r="P722" s="163">
        <v>19</v>
      </c>
      <c r="Q722" s="164" t="s">
        <v>22</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row>
    <row r="723" spans="1:241" x14ac:dyDescent="0.2">
      <c r="A723" s="159" t="s">
        <v>370</v>
      </c>
      <c r="B723" s="159" t="s">
        <v>449</v>
      </c>
      <c r="C723" s="160" t="s">
        <v>12</v>
      </c>
      <c r="D723" s="160" t="s">
        <v>12</v>
      </c>
      <c r="E723" s="160" t="s">
        <v>12</v>
      </c>
      <c r="F723" s="160" t="s">
        <v>12</v>
      </c>
      <c r="G723" s="160" t="s">
        <v>12</v>
      </c>
      <c r="H723" s="160" t="s">
        <v>12</v>
      </c>
      <c r="I723" s="160" t="s">
        <v>12</v>
      </c>
      <c r="J723" s="160" t="s">
        <v>12</v>
      </c>
      <c r="K723" s="160" t="s">
        <v>270</v>
      </c>
      <c r="L723" s="161">
        <v>1</v>
      </c>
      <c r="M723" s="160" t="s">
        <v>20</v>
      </c>
      <c r="N723" s="170">
        <v>18</v>
      </c>
      <c r="O723" s="162" t="s">
        <v>12</v>
      </c>
      <c r="P723" s="163">
        <v>15</v>
      </c>
      <c r="Q723" s="164" t="s">
        <v>22</v>
      </c>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row>
    <row r="724" spans="1:241" x14ac:dyDescent="0.2">
      <c r="A724" s="159" t="s">
        <v>370</v>
      </c>
      <c r="B724" s="159" t="s">
        <v>449</v>
      </c>
      <c r="C724" s="160" t="s">
        <v>12</v>
      </c>
      <c r="D724" s="160" t="s">
        <v>12</v>
      </c>
      <c r="E724" s="160" t="s">
        <v>12</v>
      </c>
      <c r="F724" s="160" t="s">
        <v>12</v>
      </c>
      <c r="G724" s="160" t="s">
        <v>12</v>
      </c>
      <c r="H724" s="160" t="s">
        <v>12</v>
      </c>
      <c r="I724" s="160" t="s">
        <v>12</v>
      </c>
      <c r="J724" s="160" t="s">
        <v>12</v>
      </c>
      <c r="K724" s="160" t="s">
        <v>271</v>
      </c>
      <c r="L724" s="161">
        <v>1</v>
      </c>
      <c r="M724" s="160" t="s">
        <v>20</v>
      </c>
      <c r="N724" s="170">
        <v>14</v>
      </c>
      <c r="O724" s="162" t="s">
        <v>12</v>
      </c>
      <c r="P724" s="163">
        <v>12.5</v>
      </c>
      <c r="Q724" s="164" t="s">
        <v>22</v>
      </c>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row>
    <row r="725" spans="1:241" x14ac:dyDescent="0.2">
      <c r="A725" s="159" t="s">
        <v>370</v>
      </c>
      <c r="B725" s="159" t="s">
        <v>449</v>
      </c>
      <c r="C725" s="160" t="s">
        <v>12</v>
      </c>
      <c r="D725" s="160" t="s">
        <v>12</v>
      </c>
      <c r="E725" s="160" t="s">
        <v>12</v>
      </c>
      <c r="F725" s="160" t="s">
        <v>12</v>
      </c>
      <c r="G725" s="160" t="s">
        <v>12</v>
      </c>
      <c r="H725" s="160" t="s">
        <v>12</v>
      </c>
      <c r="I725" s="160" t="s">
        <v>12</v>
      </c>
      <c r="J725" s="160" t="s">
        <v>12</v>
      </c>
      <c r="K725" s="160" t="s">
        <v>374</v>
      </c>
      <c r="L725" s="161">
        <v>1</v>
      </c>
      <c r="M725" s="160" t="s">
        <v>26</v>
      </c>
      <c r="N725" s="170">
        <v>20.079999999999998</v>
      </c>
      <c r="O725" s="162" t="s">
        <v>12</v>
      </c>
      <c r="P725" s="163">
        <v>15</v>
      </c>
      <c r="Q725" s="164" t="s">
        <v>22</v>
      </c>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row>
    <row r="726" spans="1:241" s="11" customFormat="1" x14ac:dyDescent="0.2">
      <c r="A726" s="159" t="s">
        <v>370</v>
      </c>
      <c r="B726" s="159" t="s">
        <v>449</v>
      </c>
      <c r="C726" s="160" t="s">
        <v>12</v>
      </c>
      <c r="D726" s="160" t="s">
        <v>12</v>
      </c>
      <c r="E726" s="160" t="s">
        <v>12</v>
      </c>
      <c r="F726" s="160" t="s">
        <v>12</v>
      </c>
      <c r="G726" s="160" t="s">
        <v>12</v>
      </c>
      <c r="H726" s="160" t="s">
        <v>12</v>
      </c>
      <c r="I726" s="160" t="s">
        <v>12</v>
      </c>
      <c r="J726" s="160" t="s">
        <v>12</v>
      </c>
      <c r="K726" s="160" t="s">
        <v>24</v>
      </c>
      <c r="L726" s="161">
        <v>1</v>
      </c>
      <c r="M726" s="160" t="s">
        <v>23</v>
      </c>
      <c r="N726" s="170">
        <v>19</v>
      </c>
      <c r="O726" s="162" t="s">
        <v>12</v>
      </c>
      <c r="P726" s="163">
        <v>15</v>
      </c>
      <c r="Q726" s="164" t="s">
        <v>22</v>
      </c>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row>
    <row r="727" spans="1:241" x14ac:dyDescent="0.2">
      <c r="A727" s="159" t="s">
        <v>370</v>
      </c>
      <c r="B727" s="159" t="s">
        <v>449</v>
      </c>
      <c r="C727" s="160" t="s">
        <v>12</v>
      </c>
      <c r="D727" s="160" t="s">
        <v>12</v>
      </c>
      <c r="E727" s="160" t="s">
        <v>12</v>
      </c>
      <c r="F727" s="160" t="s">
        <v>12</v>
      </c>
      <c r="G727" s="160" t="s">
        <v>12</v>
      </c>
      <c r="H727" s="160" t="s">
        <v>12</v>
      </c>
      <c r="I727" s="160" t="s">
        <v>12</v>
      </c>
      <c r="J727" s="160" t="s">
        <v>12</v>
      </c>
      <c r="K727" s="160" t="s">
        <v>45</v>
      </c>
      <c r="L727" s="161">
        <v>3</v>
      </c>
      <c r="M727" s="160" t="s">
        <v>44</v>
      </c>
      <c r="N727" s="170">
        <v>10.5</v>
      </c>
      <c r="O727" s="162" t="s">
        <v>12</v>
      </c>
      <c r="P727" s="163">
        <v>9</v>
      </c>
      <c r="Q727" s="164" t="s">
        <v>22</v>
      </c>
      <c r="R727" s="2"/>
      <c r="S727" s="2"/>
      <c r="T727" s="2"/>
      <c r="U727" s="2"/>
      <c r="V727" s="2"/>
      <c r="W727" s="2"/>
      <c r="X727" s="6"/>
      <c r="Y727" s="2"/>
      <c r="Z727" s="2"/>
      <c r="AA727" s="2"/>
      <c r="AB727" s="2"/>
      <c r="AC727" s="2"/>
      <c r="AD727" s="2"/>
      <c r="AE727" s="2"/>
      <c r="AF727" s="2"/>
      <c r="AG727" s="2"/>
      <c r="AH727" s="2"/>
      <c r="AI727" s="2"/>
      <c r="AJ727" s="2"/>
      <c r="AK727" s="2"/>
      <c r="AL727" s="2"/>
      <c r="AM727" s="2"/>
      <c r="AN727" s="2"/>
      <c r="AO727" s="2"/>
      <c r="AP727" s="2"/>
      <c r="AQ727" s="2"/>
      <c r="AR727" s="2"/>
      <c r="AS727" s="2"/>
      <c r="AT727" s="6"/>
      <c r="AU727" s="2"/>
      <c r="AV727" s="2"/>
      <c r="AW727" s="2"/>
      <c r="AX727" s="6"/>
      <c r="AY727" s="2"/>
      <c r="AZ727" s="2"/>
      <c r="BA727" s="2"/>
      <c r="BB727" s="6"/>
      <c r="BC727" s="2"/>
      <c r="BD727" s="2"/>
      <c r="BE727" s="2"/>
      <c r="BF727" s="2"/>
      <c r="BG727" s="2"/>
      <c r="BH727" s="2"/>
      <c r="BI727" s="2"/>
      <c r="BJ727" s="2"/>
      <c r="BK727" s="6"/>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6"/>
      <c r="CM727" s="2"/>
      <c r="CN727" s="6"/>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6"/>
      <c r="EB727" s="6"/>
      <c r="EC727" s="2"/>
      <c r="ED727" s="2"/>
      <c r="EE727" s="6"/>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16"/>
      <c r="FU727" s="16"/>
      <c r="FV727" s="16"/>
      <c r="FW727" s="16"/>
      <c r="FX727" s="16"/>
      <c r="FY727" s="6"/>
      <c r="FZ727" s="16"/>
      <c r="GA727" s="16"/>
      <c r="GB727" s="16"/>
      <c r="GC727" s="16"/>
      <c r="GD727" s="16"/>
      <c r="GE727" s="16"/>
      <c r="GF727" s="6"/>
      <c r="GG727" s="16"/>
      <c r="GH727" s="16"/>
      <c r="GI727" s="16"/>
      <c r="GJ727" s="16"/>
      <c r="GK727" s="16"/>
      <c r="GL727" s="16"/>
      <c r="GM727" s="16"/>
      <c r="GN727" s="16"/>
      <c r="GO727" s="16"/>
      <c r="GP727" s="16"/>
      <c r="GQ727" s="16"/>
      <c r="GR727" s="16"/>
      <c r="GS727" s="6"/>
      <c r="GT727" s="16"/>
      <c r="GU727" s="16"/>
      <c r="GV727" s="16"/>
      <c r="GW727" s="16"/>
      <c r="GX727" s="16"/>
      <c r="GY727" s="16"/>
      <c r="GZ727" s="16"/>
      <c r="HA727" s="16"/>
      <c r="HB727" s="6"/>
      <c r="HC727" s="16"/>
      <c r="HD727" s="16"/>
      <c r="HE727" s="16"/>
      <c r="HF727" s="16"/>
      <c r="HG727" s="6"/>
      <c r="HH727" s="6"/>
      <c r="HI727" s="6"/>
      <c r="HJ727" s="6"/>
      <c r="HK727" s="6"/>
      <c r="HL727" s="6"/>
      <c r="HM727" s="2"/>
      <c r="HN727" s="2"/>
      <c r="HO727" s="6"/>
      <c r="HP727" s="6"/>
      <c r="HQ727" s="6"/>
      <c r="HR727" s="6"/>
      <c r="HS727" s="2"/>
      <c r="HT727" s="2"/>
      <c r="HU727" s="6"/>
      <c r="HV727" s="6"/>
      <c r="HW727" s="6"/>
      <c r="HX727" s="6"/>
      <c r="HY727" s="6"/>
      <c r="HZ727" s="6"/>
      <c r="IA727" s="2"/>
      <c r="IB727" s="6"/>
      <c r="IC727" s="17"/>
      <c r="ID727" s="6"/>
      <c r="IE727" s="6"/>
      <c r="IF727" s="17"/>
      <c r="IG727" s="6"/>
    </row>
    <row r="728" spans="1:241" x14ac:dyDescent="0.2">
      <c r="A728" s="159" t="s">
        <v>370</v>
      </c>
      <c r="B728" s="159" t="s">
        <v>449</v>
      </c>
      <c r="C728" s="160" t="s">
        <v>12</v>
      </c>
      <c r="D728" s="160" t="s">
        <v>12</v>
      </c>
      <c r="E728" s="160" t="s">
        <v>12</v>
      </c>
      <c r="F728" s="160" t="s">
        <v>12</v>
      </c>
      <c r="G728" s="160" t="s">
        <v>12</v>
      </c>
      <c r="H728" s="160" t="s">
        <v>12</v>
      </c>
      <c r="I728" s="160" t="s">
        <v>12</v>
      </c>
      <c r="J728" s="160" t="s">
        <v>12</v>
      </c>
      <c r="K728" s="160" t="s">
        <v>375</v>
      </c>
      <c r="L728" s="161">
        <v>1</v>
      </c>
      <c r="M728" s="160" t="s">
        <v>28</v>
      </c>
      <c r="N728" s="170">
        <v>12</v>
      </c>
      <c r="O728" s="162" t="s">
        <v>12</v>
      </c>
      <c r="P728" s="163">
        <v>10</v>
      </c>
      <c r="Q728" s="164" t="s">
        <v>22</v>
      </c>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row>
    <row r="729" spans="1:241" x14ac:dyDescent="0.2">
      <c r="A729" s="159" t="s">
        <v>370</v>
      </c>
      <c r="B729" s="159" t="s">
        <v>449</v>
      </c>
      <c r="C729" s="160" t="s">
        <v>12</v>
      </c>
      <c r="D729" s="160" t="s">
        <v>12</v>
      </c>
      <c r="E729" s="160" t="s">
        <v>12</v>
      </c>
      <c r="F729" s="160" t="s">
        <v>12</v>
      </c>
      <c r="G729" s="160" t="s">
        <v>12</v>
      </c>
      <c r="H729" s="160" t="s">
        <v>12</v>
      </c>
      <c r="I729" s="160" t="s">
        <v>12</v>
      </c>
      <c r="J729" s="160" t="s">
        <v>12</v>
      </c>
      <c r="K729" s="160" t="s">
        <v>271</v>
      </c>
      <c r="L729" s="161">
        <v>1</v>
      </c>
      <c r="M729" s="160" t="s">
        <v>20</v>
      </c>
      <c r="N729" s="170">
        <v>14</v>
      </c>
      <c r="O729" s="162" t="s">
        <v>12</v>
      </c>
      <c r="P729" s="163">
        <v>19</v>
      </c>
      <c r="Q729" s="164" t="s">
        <v>22</v>
      </c>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row>
    <row r="730" spans="1:241" x14ac:dyDescent="0.2">
      <c r="A730" s="172" t="s">
        <v>146</v>
      </c>
      <c r="B730" s="172" t="s">
        <v>426</v>
      </c>
      <c r="C730" s="173">
        <v>105</v>
      </c>
      <c r="D730" s="173">
        <v>2.63</v>
      </c>
      <c r="E730" s="173">
        <v>105</v>
      </c>
      <c r="F730" s="173">
        <v>2.63</v>
      </c>
      <c r="G730" s="173">
        <v>98</v>
      </c>
      <c r="H730" s="173">
        <v>2.4500000000000002</v>
      </c>
      <c r="I730" s="173">
        <v>203</v>
      </c>
      <c r="J730" s="173">
        <v>5.08</v>
      </c>
      <c r="K730" s="174"/>
      <c r="L730" s="175">
        <v>9</v>
      </c>
      <c r="M730" s="174"/>
      <c r="N730" s="176">
        <f>AVERAGE(N731:N735)</f>
        <v>20</v>
      </c>
      <c r="O730" s="177">
        <f>AVERAGE(O731:O735)</f>
        <v>54884.333333333336</v>
      </c>
      <c r="P730" s="173">
        <v>28.4</v>
      </c>
      <c r="Q730" s="178">
        <v>3</v>
      </c>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row>
    <row r="731" spans="1:241" x14ac:dyDescent="0.2">
      <c r="A731" s="159" t="s">
        <v>146</v>
      </c>
      <c r="B731" s="159" t="s">
        <v>426</v>
      </c>
      <c r="C731" s="160" t="s">
        <v>12</v>
      </c>
      <c r="D731" s="160" t="s">
        <v>12</v>
      </c>
      <c r="E731" s="160" t="s">
        <v>12</v>
      </c>
      <c r="F731" s="160" t="s">
        <v>12</v>
      </c>
      <c r="G731" s="160" t="s">
        <v>12</v>
      </c>
      <c r="H731" s="160" t="s">
        <v>12</v>
      </c>
      <c r="I731" s="160" t="s">
        <v>12</v>
      </c>
      <c r="J731" s="160" t="s">
        <v>12</v>
      </c>
      <c r="K731" s="160" t="s">
        <v>116</v>
      </c>
      <c r="L731" s="161">
        <v>5</v>
      </c>
      <c r="M731" s="160" t="s">
        <v>20</v>
      </c>
      <c r="N731" s="167">
        <v>15</v>
      </c>
      <c r="O731" s="162" t="s">
        <v>12</v>
      </c>
      <c r="P731" s="163">
        <v>17</v>
      </c>
      <c r="Q731" s="164" t="s">
        <v>22</v>
      </c>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row>
    <row r="732" spans="1:241" x14ac:dyDescent="0.2">
      <c r="A732" s="159" t="s">
        <v>146</v>
      </c>
      <c r="B732" s="159" t="s">
        <v>426</v>
      </c>
      <c r="C732" s="160" t="s">
        <v>12</v>
      </c>
      <c r="D732" s="160" t="s">
        <v>12</v>
      </c>
      <c r="E732" s="160" t="s">
        <v>12</v>
      </c>
      <c r="F732" s="160" t="s">
        <v>12</v>
      </c>
      <c r="G732" s="160" t="s">
        <v>12</v>
      </c>
      <c r="H732" s="160" t="s">
        <v>12</v>
      </c>
      <c r="I732" s="160" t="s">
        <v>12</v>
      </c>
      <c r="J732" s="160" t="s">
        <v>12</v>
      </c>
      <c r="K732" s="160" t="s">
        <v>147</v>
      </c>
      <c r="L732" s="161">
        <v>1</v>
      </c>
      <c r="M732" s="160" t="s">
        <v>13</v>
      </c>
      <c r="N732" s="167" t="s">
        <v>12</v>
      </c>
      <c r="O732" s="162">
        <v>65788</v>
      </c>
      <c r="P732" s="163">
        <v>35</v>
      </c>
      <c r="Q732" s="164" t="s">
        <v>15</v>
      </c>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row>
    <row r="733" spans="1:241" x14ac:dyDescent="0.2">
      <c r="A733" s="159" t="s">
        <v>146</v>
      </c>
      <c r="B733" s="159" t="s">
        <v>426</v>
      </c>
      <c r="C733" s="160" t="s">
        <v>12</v>
      </c>
      <c r="D733" s="160" t="s">
        <v>12</v>
      </c>
      <c r="E733" s="160" t="s">
        <v>12</v>
      </c>
      <c r="F733" s="160" t="s">
        <v>12</v>
      </c>
      <c r="G733" s="160" t="s">
        <v>12</v>
      </c>
      <c r="H733" s="160" t="s">
        <v>12</v>
      </c>
      <c r="I733" s="160" t="s">
        <v>12</v>
      </c>
      <c r="J733" s="160" t="s">
        <v>12</v>
      </c>
      <c r="K733" s="160" t="s">
        <v>19</v>
      </c>
      <c r="L733" s="161">
        <v>1</v>
      </c>
      <c r="M733" s="160" t="s">
        <v>18</v>
      </c>
      <c r="N733" s="167" t="s">
        <v>12</v>
      </c>
      <c r="O733" s="162">
        <v>53865</v>
      </c>
      <c r="P733" s="163">
        <v>35</v>
      </c>
      <c r="Q733" s="164" t="s">
        <v>15</v>
      </c>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row>
    <row r="734" spans="1:241" x14ac:dyDescent="0.2">
      <c r="A734" s="159" t="s">
        <v>146</v>
      </c>
      <c r="B734" s="159" t="s">
        <v>426</v>
      </c>
      <c r="C734" s="160" t="s">
        <v>12</v>
      </c>
      <c r="D734" s="160" t="s">
        <v>12</v>
      </c>
      <c r="E734" s="160" t="s">
        <v>12</v>
      </c>
      <c r="F734" s="160" t="s">
        <v>12</v>
      </c>
      <c r="G734" s="160" t="s">
        <v>12</v>
      </c>
      <c r="H734" s="160" t="s">
        <v>12</v>
      </c>
      <c r="I734" s="160" t="s">
        <v>12</v>
      </c>
      <c r="J734" s="160" t="s">
        <v>12</v>
      </c>
      <c r="K734" s="160" t="s">
        <v>148</v>
      </c>
      <c r="L734" s="161">
        <v>1</v>
      </c>
      <c r="M734" s="160" t="s">
        <v>16</v>
      </c>
      <c r="N734" s="167" t="s">
        <v>12</v>
      </c>
      <c r="O734" s="162">
        <v>45000</v>
      </c>
      <c r="P734" s="163">
        <v>35</v>
      </c>
      <c r="Q734" s="164" t="s">
        <v>15</v>
      </c>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row>
    <row r="735" spans="1:241" x14ac:dyDescent="0.2">
      <c r="A735" s="159" t="s">
        <v>146</v>
      </c>
      <c r="B735" s="159" t="s">
        <v>426</v>
      </c>
      <c r="C735" s="160" t="s">
        <v>12</v>
      </c>
      <c r="D735" s="160" t="s">
        <v>12</v>
      </c>
      <c r="E735" s="160" t="s">
        <v>12</v>
      </c>
      <c r="F735" s="160" t="s">
        <v>12</v>
      </c>
      <c r="G735" s="160" t="s">
        <v>12</v>
      </c>
      <c r="H735" s="160" t="s">
        <v>12</v>
      </c>
      <c r="I735" s="160" t="s">
        <v>12</v>
      </c>
      <c r="J735" s="160" t="s">
        <v>12</v>
      </c>
      <c r="K735" s="160" t="s">
        <v>149</v>
      </c>
      <c r="L735" s="161">
        <v>1</v>
      </c>
      <c r="M735" s="160" t="s">
        <v>20</v>
      </c>
      <c r="N735" s="167">
        <v>25</v>
      </c>
      <c r="O735" s="162"/>
      <c r="P735" s="163">
        <v>20</v>
      </c>
      <c r="Q735" s="164" t="s">
        <v>22</v>
      </c>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row>
    <row r="736" spans="1:241" x14ac:dyDescent="0.2">
      <c r="A736" s="172" t="s">
        <v>278</v>
      </c>
      <c r="B736" s="172" t="s">
        <v>444</v>
      </c>
      <c r="C736" s="173">
        <v>22</v>
      </c>
      <c r="D736" s="173">
        <v>0.55000000000000004</v>
      </c>
      <c r="E736" s="173">
        <v>22</v>
      </c>
      <c r="F736" s="173">
        <v>0.55000000000000004</v>
      </c>
      <c r="G736" s="173">
        <v>53.5</v>
      </c>
      <c r="H736" s="173">
        <v>1.34</v>
      </c>
      <c r="I736" s="173">
        <v>75.5</v>
      </c>
      <c r="J736" s="173">
        <v>1.89</v>
      </c>
      <c r="K736" s="174"/>
      <c r="L736" s="175">
        <v>6</v>
      </c>
      <c r="M736" s="174"/>
      <c r="N736" s="176">
        <v>16.523330000000001</v>
      </c>
      <c r="O736" s="179" t="s">
        <v>12</v>
      </c>
      <c r="P736" s="173">
        <v>26.83333</v>
      </c>
      <c r="Q736" s="178">
        <v>2</v>
      </c>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row>
    <row r="737" spans="1:241" x14ac:dyDescent="0.2">
      <c r="A737" s="159" t="s">
        <v>278</v>
      </c>
      <c r="B737" s="159" t="s">
        <v>444</v>
      </c>
      <c r="C737" s="160" t="s">
        <v>12</v>
      </c>
      <c r="D737" s="160" t="s">
        <v>12</v>
      </c>
      <c r="E737" s="160" t="s">
        <v>12</v>
      </c>
      <c r="F737" s="160" t="s">
        <v>12</v>
      </c>
      <c r="G737" s="160" t="s">
        <v>12</v>
      </c>
      <c r="H737" s="160" t="s">
        <v>12</v>
      </c>
      <c r="I737" s="160" t="s">
        <v>12</v>
      </c>
      <c r="J737" s="160" t="s">
        <v>12</v>
      </c>
      <c r="K737" s="160" t="s">
        <v>279</v>
      </c>
      <c r="L737" s="161">
        <v>2</v>
      </c>
      <c r="M737" s="160" t="s">
        <v>13</v>
      </c>
      <c r="N737" s="170">
        <v>22.57</v>
      </c>
      <c r="O737" s="162" t="s">
        <v>12</v>
      </c>
      <c r="P737" s="163">
        <v>22</v>
      </c>
      <c r="Q737" s="164" t="s">
        <v>15</v>
      </c>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row>
    <row r="738" spans="1:241" x14ac:dyDescent="0.2">
      <c r="A738" s="159" t="s">
        <v>278</v>
      </c>
      <c r="B738" s="159" t="s">
        <v>444</v>
      </c>
      <c r="C738" s="160" t="s">
        <v>12</v>
      </c>
      <c r="D738" s="160" t="s">
        <v>12</v>
      </c>
      <c r="E738" s="160" t="s">
        <v>12</v>
      </c>
      <c r="F738" s="160" t="s">
        <v>12</v>
      </c>
      <c r="G738" s="160" t="s">
        <v>12</v>
      </c>
      <c r="H738" s="160" t="s">
        <v>12</v>
      </c>
      <c r="I738" s="160" t="s">
        <v>12</v>
      </c>
      <c r="J738" s="160" t="s">
        <v>12</v>
      </c>
      <c r="K738" s="160" t="s">
        <v>224</v>
      </c>
      <c r="L738" s="161">
        <v>1</v>
      </c>
      <c r="M738" s="160" t="s">
        <v>37</v>
      </c>
      <c r="N738" s="170">
        <v>15</v>
      </c>
      <c r="O738" s="162" t="s">
        <v>12</v>
      </c>
      <c r="P738" s="163">
        <v>20.5</v>
      </c>
      <c r="Q738" s="164" t="s">
        <v>22</v>
      </c>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row>
    <row r="739" spans="1:241" x14ac:dyDescent="0.2">
      <c r="A739" s="159" t="s">
        <v>278</v>
      </c>
      <c r="B739" s="159" t="s">
        <v>444</v>
      </c>
      <c r="C739" s="160" t="s">
        <v>12</v>
      </c>
      <c r="D739" s="160" t="s">
        <v>12</v>
      </c>
      <c r="E739" s="160" t="s">
        <v>12</v>
      </c>
      <c r="F739" s="160" t="s">
        <v>12</v>
      </c>
      <c r="G739" s="160" t="s">
        <v>12</v>
      </c>
      <c r="H739" s="160" t="s">
        <v>12</v>
      </c>
      <c r="I739" s="160" t="s">
        <v>12</v>
      </c>
      <c r="J739" s="160" t="s">
        <v>12</v>
      </c>
      <c r="K739" s="160" t="s">
        <v>21</v>
      </c>
      <c r="L739" s="161">
        <v>3</v>
      </c>
      <c r="M739" s="160" t="s">
        <v>20</v>
      </c>
      <c r="N739" s="170">
        <v>12</v>
      </c>
      <c r="O739" s="162" t="s">
        <v>12</v>
      </c>
      <c r="P739" s="163">
        <v>38</v>
      </c>
      <c r="Q739" s="164" t="s">
        <v>22</v>
      </c>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row>
    <row r="740" spans="1:241" x14ac:dyDescent="0.2">
      <c r="A740" s="172" t="s">
        <v>376</v>
      </c>
      <c r="B740" s="172" t="s">
        <v>444</v>
      </c>
      <c r="C740" s="173">
        <v>544.5</v>
      </c>
      <c r="D740" s="173">
        <v>13.61</v>
      </c>
      <c r="E740" s="173">
        <v>544.5</v>
      </c>
      <c r="F740" s="173">
        <v>13.61</v>
      </c>
      <c r="G740" s="173">
        <v>795.5</v>
      </c>
      <c r="H740" s="173">
        <v>19.89</v>
      </c>
      <c r="I740" s="173">
        <v>1340</v>
      </c>
      <c r="J740" s="173">
        <v>33.5</v>
      </c>
      <c r="K740" s="174"/>
      <c r="L740" s="175">
        <v>48</v>
      </c>
      <c r="M740" s="174"/>
      <c r="N740" s="176">
        <v>17.78059</v>
      </c>
      <c r="O740" s="177">
        <v>55890.806449999996</v>
      </c>
      <c r="P740" s="173">
        <v>27.98958</v>
      </c>
      <c r="Q740" s="178">
        <v>16</v>
      </c>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row>
    <row r="741" spans="1:241" x14ac:dyDescent="0.2">
      <c r="A741" s="159" t="s">
        <v>376</v>
      </c>
      <c r="B741" s="159" t="s">
        <v>444</v>
      </c>
      <c r="C741" s="160" t="s">
        <v>12</v>
      </c>
      <c r="D741" s="160" t="s">
        <v>12</v>
      </c>
      <c r="E741" s="160" t="s">
        <v>12</v>
      </c>
      <c r="F741" s="160" t="s">
        <v>12</v>
      </c>
      <c r="G741" s="160" t="s">
        <v>12</v>
      </c>
      <c r="H741" s="160" t="s">
        <v>12</v>
      </c>
      <c r="I741" s="160" t="s">
        <v>12</v>
      </c>
      <c r="J741" s="160" t="s">
        <v>12</v>
      </c>
      <c r="K741" s="160" t="s">
        <v>13</v>
      </c>
      <c r="L741" s="161">
        <v>1</v>
      </c>
      <c r="M741" s="160" t="s">
        <v>13</v>
      </c>
      <c r="N741" s="167" t="s">
        <v>12</v>
      </c>
      <c r="O741" s="162">
        <v>114219</v>
      </c>
      <c r="P741" s="163">
        <v>37.5</v>
      </c>
      <c r="Q741" s="164" t="s">
        <v>15</v>
      </c>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row>
    <row r="742" spans="1:241" x14ac:dyDescent="0.2">
      <c r="A742" s="159" t="s">
        <v>376</v>
      </c>
      <c r="B742" s="159" t="s">
        <v>444</v>
      </c>
      <c r="C742" s="160" t="s">
        <v>12</v>
      </c>
      <c r="D742" s="160" t="s">
        <v>12</v>
      </c>
      <c r="E742" s="160" t="s">
        <v>12</v>
      </c>
      <c r="F742" s="160" t="s">
        <v>12</v>
      </c>
      <c r="G742" s="160" t="s">
        <v>12</v>
      </c>
      <c r="H742" s="160" t="s">
        <v>12</v>
      </c>
      <c r="I742" s="160" t="s">
        <v>12</v>
      </c>
      <c r="J742" s="160" t="s">
        <v>12</v>
      </c>
      <c r="K742" s="160" t="s">
        <v>377</v>
      </c>
      <c r="L742" s="161">
        <v>1</v>
      </c>
      <c r="M742" s="160" t="s">
        <v>51</v>
      </c>
      <c r="N742" s="167" t="s">
        <v>12</v>
      </c>
      <c r="O742" s="162">
        <v>99989</v>
      </c>
      <c r="P742" s="163">
        <v>37.5</v>
      </c>
      <c r="Q742" s="164" t="s">
        <v>15</v>
      </c>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row>
    <row r="743" spans="1:241" s="11" customFormat="1" x14ac:dyDescent="0.2">
      <c r="A743" s="159" t="s">
        <v>376</v>
      </c>
      <c r="B743" s="159" t="s">
        <v>444</v>
      </c>
      <c r="C743" s="160" t="s">
        <v>12</v>
      </c>
      <c r="D743" s="160" t="s">
        <v>12</v>
      </c>
      <c r="E743" s="160" t="s">
        <v>12</v>
      </c>
      <c r="F743" s="160" t="s">
        <v>12</v>
      </c>
      <c r="G743" s="160" t="s">
        <v>12</v>
      </c>
      <c r="H743" s="160" t="s">
        <v>12</v>
      </c>
      <c r="I743" s="160" t="s">
        <v>12</v>
      </c>
      <c r="J743" s="160" t="s">
        <v>12</v>
      </c>
      <c r="K743" s="160" t="s">
        <v>78</v>
      </c>
      <c r="L743" s="161">
        <v>1</v>
      </c>
      <c r="M743" s="160" t="s">
        <v>37</v>
      </c>
      <c r="N743" s="167" t="s">
        <v>12</v>
      </c>
      <c r="O743" s="162">
        <v>80321</v>
      </c>
      <c r="P743" s="163">
        <v>37.5</v>
      </c>
      <c r="Q743" s="164" t="s">
        <v>15</v>
      </c>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row>
    <row r="744" spans="1:241" x14ac:dyDescent="0.2">
      <c r="A744" s="159" t="s">
        <v>376</v>
      </c>
      <c r="B744" s="159" t="s">
        <v>444</v>
      </c>
      <c r="C744" s="160" t="s">
        <v>12</v>
      </c>
      <c r="D744" s="160" t="s">
        <v>12</v>
      </c>
      <c r="E744" s="160" t="s">
        <v>12</v>
      </c>
      <c r="F744" s="160" t="s">
        <v>12</v>
      </c>
      <c r="G744" s="160" t="s">
        <v>12</v>
      </c>
      <c r="H744" s="160" t="s">
        <v>12</v>
      </c>
      <c r="I744" s="160" t="s">
        <v>12</v>
      </c>
      <c r="J744" s="160" t="s">
        <v>12</v>
      </c>
      <c r="K744" s="160" t="s">
        <v>78</v>
      </c>
      <c r="L744" s="161">
        <v>1</v>
      </c>
      <c r="M744" s="160" t="s">
        <v>37</v>
      </c>
      <c r="N744" s="167" t="s">
        <v>12</v>
      </c>
      <c r="O744" s="162">
        <v>79095</v>
      </c>
      <c r="P744" s="163">
        <v>37.5</v>
      </c>
      <c r="Q744" s="164" t="s">
        <v>15</v>
      </c>
      <c r="R744" s="2"/>
      <c r="S744" s="2"/>
      <c r="T744" s="2"/>
      <c r="U744" s="2"/>
      <c r="V744" s="2"/>
      <c r="W744" s="2"/>
      <c r="X744" s="6"/>
      <c r="Y744" s="2"/>
      <c r="Z744" s="2"/>
      <c r="AA744" s="2"/>
      <c r="AB744" s="2"/>
      <c r="AC744" s="2"/>
      <c r="AD744" s="2"/>
      <c r="AE744" s="2"/>
      <c r="AF744" s="2"/>
      <c r="AG744" s="2"/>
      <c r="AH744" s="2"/>
      <c r="AI744" s="2"/>
      <c r="AJ744" s="2"/>
      <c r="AK744" s="2"/>
      <c r="AL744" s="2"/>
      <c r="AM744" s="2"/>
      <c r="AN744" s="2"/>
      <c r="AO744" s="2"/>
      <c r="AP744" s="2"/>
      <c r="AQ744" s="2"/>
      <c r="AR744" s="2"/>
      <c r="AS744" s="2"/>
      <c r="AT744" s="6"/>
      <c r="AU744" s="2"/>
      <c r="AV744" s="2"/>
      <c r="AW744" s="2"/>
      <c r="AX744" s="6"/>
      <c r="AY744" s="2"/>
      <c r="AZ744" s="2"/>
      <c r="BA744" s="2"/>
      <c r="BB744" s="6"/>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6"/>
      <c r="CM744" s="2"/>
      <c r="CN744" s="6"/>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6"/>
      <c r="EB744" s="6"/>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6"/>
      <c r="FI744" s="6"/>
      <c r="FJ744" s="6"/>
      <c r="FK744" s="6"/>
      <c r="FL744" s="6"/>
      <c r="FM744" s="6"/>
      <c r="FN744" s="6"/>
      <c r="FO744" s="6"/>
      <c r="FP744" s="2"/>
      <c r="FQ744" s="2"/>
      <c r="FR744" s="2"/>
      <c r="FS744" s="2"/>
      <c r="FT744" s="16"/>
      <c r="FU744" s="16"/>
      <c r="FV744" s="16"/>
      <c r="FW744" s="16"/>
      <c r="FX744" s="16"/>
      <c r="FY744" s="6"/>
      <c r="FZ744" s="16"/>
      <c r="GA744" s="16"/>
      <c r="GB744" s="16"/>
      <c r="GC744" s="16"/>
      <c r="GD744" s="16"/>
      <c r="GE744" s="16"/>
      <c r="GF744" s="6"/>
      <c r="GG744" s="16"/>
      <c r="GH744" s="16"/>
      <c r="GI744" s="16"/>
      <c r="GJ744" s="16"/>
      <c r="GK744" s="16"/>
      <c r="GL744" s="16"/>
      <c r="GM744" s="16"/>
      <c r="GN744" s="16"/>
      <c r="GO744" s="16"/>
      <c r="GP744" s="16"/>
      <c r="GQ744" s="16"/>
      <c r="GR744" s="16"/>
      <c r="GS744" s="6"/>
      <c r="GT744" s="16"/>
      <c r="GU744" s="16"/>
      <c r="GV744" s="16"/>
      <c r="GW744" s="16"/>
      <c r="GX744" s="16"/>
      <c r="GY744" s="16"/>
      <c r="GZ744" s="16"/>
      <c r="HA744" s="16"/>
      <c r="HB744" s="6"/>
      <c r="HC744" s="16"/>
      <c r="HD744" s="16"/>
      <c r="HE744" s="16"/>
      <c r="HF744" s="16"/>
      <c r="HG744" s="6"/>
      <c r="HH744" s="6"/>
      <c r="HI744" s="6"/>
      <c r="HJ744" s="6"/>
      <c r="HK744" s="6"/>
      <c r="HL744" s="6"/>
      <c r="HM744" s="2"/>
      <c r="HN744" s="2"/>
      <c r="HO744" s="6"/>
      <c r="HP744" s="6"/>
      <c r="HQ744" s="6"/>
      <c r="HR744" s="6"/>
      <c r="HS744" s="2"/>
      <c r="HT744" s="2"/>
      <c r="HU744" s="6"/>
      <c r="HV744" s="6"/>
      <c r="HW744" s="6"/>
      <c r="HX744" s="6"/>
      <c r="HY744" s="16"/>
      <c r="HZ744" s="6"/>
      <c r="IA744" s="2"/>
      <c r="IB744" s="6"/>
      <c r="IC744" s="17"/>
      <c r="ID744" s="6"/>
      <c r="IE744" s="6"/>
      <c r="IF744" s="17"/>
      <c r="IG744" s="6"/>
    </row>
    <row r="745" spans="1:241" x14ac:dyDescent="0.2">
      <c r="A745" s="159" t="s">
        <v>376</v>
      </c>
      <c r="B745" s="159" t="s">
        <v>444</v>
      </c>
      <c r="C745" s="160" t="s">
        <v>12</v>
      </c>
      <c r="D745" s="160" t="s">
        <v>12</v>
      </c>
      <c r="E745" s="160" t="s">
        <v>12</v>
      </c>
      <c r="F745" s="160" t="s">
        <v>12</v>
      </c>
      <c r="G745" s="160" t="s">
        <v>12</v>
      </c>
      <c r="H745" s="160" t="s">
        <v>12</v>
      </c>
      <c r="I745" s="160" t="s">
        <v>12</v>
      </c>
      <c r="J745" s="160" t="s">
        <v>12</v>
      </c>
      <c r="K745" s="160" t="s">
        <v>78</v>
      </c>
      <c r="L745" s="161">
        <v>1</v>
      </c>
      <c r="M745" s="160" t="s">
        <v>37</v>
      </c>
      <c r="N745" s="167" t="s">
        <v>12</v>
      </c>
      <c r="O745" s="162">
        <v>69996</v>
      </c>
      <c r="P745" s="163">
        <v>37.5</v>
      </c>
      <c r="Q745" s="164" t="s">
        <v>15</v>
      </c>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row>
    <row r="746" spans="1:241" x14ac:dyDescent="0.2">
      <c r="A746" s="159" t="s">
        <v>376</v>
      </c>
      <c r="B746" s="159" t="s">
        <v>444</v>
      </c>
      <c r="C746" s="160" t="s">
        <v>12</v>
      </c>
      <c r="D746" s="160" t="s">
        <v>12</v>
      </c>
      <c r="E746" s="160" t="s">
        <v>12</v>
      </c>
      <c r="F746" s="160" t="s">
        <v>12</v>
      </c>
      <c r="G746" s="160" t="s">
        <v>12</v>
      </c>
      <c r="H746" s="160" t="s">
        <v>12</v>
      </c>
      <c r="I746" s="160" t="s">
        <v>12</v>
      </c>
      <c r="J746" s="160" t="s">
        <v>12</v>
      </c>
      <c r="K746" s="160" t="s">
        <v>78</v>
      </c>
      <c r="L746" s="161">
        <v>1</v>
      </c>
      <c r="M746" s="160" t="s">
        <v>37</v>
      </c>
      <c r="N746" s="167" t="s">
        <v>12</v>
      </c>
      <c r="O746" s="162">
        <v>81990</v>
      </c>
      <c r="P746" s="163">
        <v>37.5</v>
      </c>
      <c r="Q746" s="164" t="s">
        <v>15</v>
      </c>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row>
    <row r="747" spans="1:241" x14ac:dyDescent="0.2">
      <c r="A747" s="159" t="s">
        <v>376</v>
      </c>
      <c r="B747" s="159" t="s">
        <v>444</v>
      </c>
      <c r="C747" s="160" t="s">
        <v>12</v>
      </c>
      <c r="D747" s="160" t="s">
        <v>12</v>
      </c>
      <c r="E747" s="160" t="s">
        <v>12</v>
      </c>
      <c r="F747" s="160" t="s">
        <v>12</v>
      </c>
      <c r="G747" s="160" t="s">
        <v>12</v>
      </c>
      <c r="H747" s="160" t="s">
        <v>12</v>
      </c>
      <c r="I747" s="160" t="s">
        <v>12</v>
      </c>
      <c r="J747" s="160" t="s">
        <v>12</v>
      </c>
      <c r="K747" s="160" t="s">
        <v>78</v>
      </c>
      <c r="L747" s="161">
        <v>1</v>
      </c>
      <c r="M747" s="160" t="s">
        <v>37</v>
      </c>
      <c r="N747" s="167" t="s">
        <v>12</v>
      </c>
      <c r="O747" s="162">
        <v>71921</v>
      </c>
      <c r="P747" s="163">
        <v>37.5</v>
      </c>
      <c r="Q747" s="164" t="s">
        <v>15</v>
      </c>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row>
    <row r="748" spans="1:241" x14ac:dyDescent="0.2">
      <c r="A748" s="159" t="s">
        <v>376</v>
      </c>
      <c r="B748" s="159" t="s">
        <v>444</v>
      </c>
      <c r="C748" s="160" t="s">
        <v>12</v>
      </c>
      <c r="D748" s="160" t="s">
        <v>12</v>
      </c>
      <c r="E748" s="160" t="s">
        <v>12</v>
      </c>
      <c r="F748" s="160" t="s">
        <v>12</v>
      </c>
      <c r="G748" s="160" t="s">
        <v>12</v>
      </c>
      <c r="H748" s="160" t="s">
        <v>12</v>
      </c>
      <c r="I748" s="160" t="s">
        <v>12</v>
      </c>
      <c r="J748" s="160" t="s">
        <v>12</v>
      </c>
      <c r="K748" s="160" t="s">
        <v>74</v>
      </c>
      <c r="L748" s="161">
        <v>1</v>
      </c>
      <c r="M748" s="160" t="s">
        <v>18</v>
      </c>
      <c r="N748" s="167" t="s">
        <v>12</v>
      </c>
      <c r="O748" s="162">
        <v>31438</v>
      </c>
      <c r="P748" s="163">
        <v>19</v>
      </c>
      <c r="Q748" s="164" t="s">
        <v>15</v>
      </c>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row>
    <row r="749" spans="1:241" x14ac:dyDescent="0.2">
      <c r="A749" s="159" t="s">
        <v>376</v>
      </c>
      <c r="B749" s="159" t="s">
        <v>444</v>
      </c>
      <c r="C749" s="160" t="s">
        <v>12</v>
      </c>
      <c r="D749" s="160" t="s">
        <v>12</v>
      </c>
      <c r="E749" s="160" t="s">
        <v>12</v>
      </c>
      <c r="F749" s="160" t="s">
        <v>12</v>
      </c>
      <c r="G749" s="160" t="s">
        <v>12</v>
      </c>
      <c r="H749" s="160" t="s">
        <v>12</v>
      </c>
      <c r="I749" s="160" t="s">
        <v>12</v>
      </c>
      <c r="J749" s="160" t="s">
        <v>12</v>
      </c>
      <c r="K749" s="160" t="s">
        <v>74</v>
      </c>
      <c r="L749" s="161">
        <v>1</v>
      </c>
      <c r="M749" s="160" t="s">
        <v>18</v>
      </c>
      <c r="N749" s="167" t="s">
        <v>12</v>
      </c>
      <c r="O749" s="162">
        <v>26706</v>
      </c>
      <c r="P749" s="163">
        <v>19</v>
      </c>
      <c r="Q749" s="164" t="s">
        <v>15</v>
      </c>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row>
    <row r="750" spans="1:241" x14ac:dyDescent="0.2">
      <c r="A750" s="159" t="s">
        <v>376</v>
      </c>
      <c r="B750" s="159" t="s">
        <v>444</v>
      </c>
      <c r="C750" s="160" t="s">
        <v>12</v>
      </c>
      <c r="D750" s="160" t="s">
        <v>12</v>
      </c>
      <c r="E750" s="160" t="s">
        <v>12</v>
      </c>
      <c r="F750" s="160" t="s">
        <v>12</v>
      </c>
      <c r="G750" s="160" t="s">
        <v>12</v>
      </c>
      <c r="H750" s="160" t="s">
        <v>12</v>
      </c>
      <c r="I750" s="160" t="s">
        <v>12</v>
      </c>
      <c r="J750" s="160" t="s">
        <v>12</v>
      </c>
      <c r="K750" s="160" t="s">
        <v>74</v>
      </c>
      <c r="L750" s="161">
        <v>1</v>
      </c>
      <c r="M750" s="160" t="s">
        <v>16</v>
      </c>
      <c r="N750" s="167" t="s">
        <v>12</v>
      </c>
      <c r="O750" s="162">
        <v>31438</v>
      </c>
      <c r="P750" s="163">
        <v>19</v>
      </c>
      <c r="Q750" s="164" t="s">
        <v>15</v>
      </c>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row>
    <row r="751" spans="1:241" x14ac:dyDescent="0.2">
      <c r="A751" s="159" t="s">
        <v>376</v>
      </c>
      <c r="B751" s="159" t="s">
        <v>444</v>
      </c>
      <c r="C751" s="160" t="s">
        <v>12</v>
      </c>
      <c r="D751" s="160" t="s">
        <v>12</v>
      </c>
      <c r="E751" s="160" t="s">
        <v>12</v>
      </c>
      <c r="F751" s="160" t="s">
        <v>12</v>
      </c>
      <c r="G751" s="160" t="s">
        <v>12</v>
      </c>
      <c r="H751" s="160" t="s">
        <v>12</v>
      </c>
      <c r="I751" s="160" t="s">
        <v>12</v>
      </c>
      <c r="J751" s="160" t="s">
        <v>12</v>
      </c>
      <c r="K751" s="160" t="s">
        <v>74</v>
      </c>
      <c r="L751" s="161">
        <v>1</v>
      </c>
      <c r="M751" s="160" t="s">
        <v>16</v>
      </c>
      <c r="N751" s="167" t="s">
        <v>12</v>
      </c>
      <c r="O751" s="162">
        <v>62049</v>
      </c>
      <c r="P751" s="163">
        <v>37.5</v>
      </c>
      <c r="Q751" s="164" t="s">
        <v>15</v>
      </c>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row>
    <row r="752" spans="1:241" x14ac:dyDescent="0.2">
      <c r="A752" s="159" t="s">
        <v>376</v>
      </c>
      <c r="B752" s="159" t="s">
        <v>444</v>
      </c>
      <c r="C752" s="160" t="s">
        <v>12</v>
      </c>
      <c r="D752" s="160" t="s">
        <v>12</v>
      </c>
      <c r="E752" s="160" t="s">
        <v>12</v>
      </c>
      <c r="F752" s="160" t="s">
        <v>12</v>
      </c>
      <c r="G752" s="160" t="s">
        <v>12</v>
      </c>
      <c r="H752" s="160" t="s">
        <v>12</v>
      </c>
      <c r="I752" s="160" t="s">
        <v>12</v>
      </c>
      <c r="J752" s="160" t="s">
        <v>12</v>
      </c>
      <c r="K752" s="160" t="s">
        <v>74</v>
      </c>
      <c r="L752" s="161">
        <v>1</v>
      </c>
      <c r="M752" s="160" t="s">
        <v>18</v>
      </c>
      <c r="N752" s="167" t="s">
        <v>12</v>
      </c>
      <c r="O752" s="162">
        <v>62049</v>
      </c>
      <c r="P752" s="163">
        <v>37.5</v>
      </c>
      <c r="Q752" s="164" t="s">
        <v>15</v>
      </c>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row>
    <row r="753" spans="1:241" x14ac:dyDescent="0.2">
      <c r="A753" s="159" t="s">
        <v>376</v>
      </c>
      <c r="B753" s="159" t="s">
        <v>444</v>
      </c>
      <c r="C753" s="160" t="s">
        <v>12</v>
      </c>
      <c r="D753" s="160" t="s">
        <v>12</v>
      </c>
      <c r="E753" s="160" t="s">
        <v>12</v>
      </c>
      <c r="F753" s="160" t="s">
        <v>12</v>
      </c>
      <c r="G753" s="160" t="s">
        <v>12</v>
      </c>
      <c r="H753" s="160" t="s">
        <v>12</v>
      </c>
      <c r="I753" s="160" t="s">
        <v>12</v>
      </c>
      <c r="J753" s="160" t="s">
        <v>12</v>
      </c>
      <c r="K753" s="160" t="s">
        <v>74</v>
      </c>
      <c r="L753" s="161">
        <v>1</v>
      </c>
      <c r="M753" s="160" t="s">
        <v>16</v>
      </c>
      <c r="N753" s="167" t="s">
        <v>12</v>
      </c>
      <c r="O753" s="162">
        <v>69495</v>
      </c>
      <c r="P753" s="163">
        <v>37.5</v>
      </c>
      <c r="Q753" s="164" t="s">
        <v>15</v>
      </c>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row>
    <row r="754" spans="1:241" x14ac:dyDescent="0.2">
      <c r="A754" s="159" t="s">
        <v>376</v>
      </c>
      <c r="B754" s="159" t="s">
        <v>444</v>
      </c>
      <c r="C754" s="160" t="s">
        <v>12</v>
      </c>
      <c r="D754" s="160" t="s">
        <v>12</v>
      </c>
      <c r="E754" s="160" t="s">
        <v>12</v>
      </c>
      <c r="F754" s="160" t="s">
        <v>12</v>
      </c>
      <c r="G754" s="160" t="s">
        <v>12</v>
      </c>
      <c r="H754" s="160" t="s">
        <v>12</v>
      </c>
      <c r="I754" s="160" t="s">
        <v>12</v>
      </c>
      <c r="J754" s="160" t="s">
        <v>12</v>
      </c>
      <c r="K754" s="160" t="s">
        <v>74</v>
      </c>
      <c r="L754" s="161">
        <v>1</v>
      </c>
      <c r="M754" s="160" t="s">
        <v>18</v>
      </c>
      <c r="N754" s="167" t="s">
        <v>12</v>
      </c>
      <c r="O754" s="162">
        <v>70115</v>
      </c>
      <c r="P754" s="163">
        <v>37.5</v>
      </c>
      <c r="Q754" s="164" t="s">
        <v>15</v>
      </c>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row>
    <row r="755" spans="1:241" x14ac:dyDescent="0.2">
      <c r="A755" s="159" t="s">
        <v>376</v>
      </c>
      <c r="B755" s="159" t="s">
        <v>444</v>
      </c>
      <c r="C755" s="160" t="s">
        <v>12</v>
      </c>
      <c r="D755" s="160" t="s">
        <v>12</v>
      </c>
      <c r="E755" s="160" t="s">
        <v>12</v>
      </c>
      <c r="F755" s="160" t="s">
        <v>12</v>
      </c>
      <c r="G755" s="160" t="s">
        <v>12</v>
      </c>
      <c r="H755" s="160" t="s">
        <v>12</v>
      </c>
      <c r="I755" s="160" t="s">
        <v>12</v>
      </c>
      <c r="J755" s="160" t="s">
        <v>12</v>
      </c>
      <c r="K755" s="160" t="s">
        <v>74</v>
      </c>
      <c r="L755" s="161">
        <v>1</v>
      </c>
      <c r="M755" s="160" t="s">
        <v>16</v>
      </c>
      <c r="N755" s="167" t="s">
        <v>12</v>
      </c>
      <c r="O755" s="162">
        <v>62049</v>
      </c>
      <c r="P755" s="163">
        <v>37.5</v>
      </c>
      <c r="Q755" s="164" t="s">
        <v>15</v>
      </c>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row>
    <row r="756" spans="1:241" x14ac:dyDescent="0.2">
      <c r="A756" s="159" t="s">
        <v>376</v>
      </c>
      <c r="B756" s="159" t="s">
        <v>444</v>
      </c>
      <c r="C756" s="160" t="s">
        <v>12</v>
      </c>
      <c r="D756" s="160" t="s">
        <v>12</v>
      </c>
      <c r="E756" s="160" t="s">
        <v>12</v>
      </c>
      <c r="F756" s="160" t="s">
        <v>12</v>
      </c>
      <c r="G756" s="160" t="s">
        <v>12</v>
      </c>
      <c r="H756" s="160" t="s">
        <v>12</v>
      </c>
      <c r="I756" s="160" t="s">
        <v>12</v>
      </c>
      <c r="J756" s="160" t="s">
        <v>12</v>
      </c>
      <c r="K756" s="160" t="s">
        <v>74</v>
      </c>
      <c r="L756" s="161">
        <v>1</v>
      </c>
      <c r="M756" s="160" t="s">
        <v>18</v>
      </c>
      <c r="N756" s="167" t="s">
        <v>12</v>
      </c>
      <c r="O756" s="162">
        <v>62049</v>
      </c>
      <c r="P756" s="163">
        <v>37.5</v>
      </c>
      <c r="Q756" s="164" t="s">
        <v>15</v>
      </c>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row>
    <row r="757" spans="1:241" x14ac:dyDescent="0.2">
      <c r="A757" s="159" t="s">
        <v>376</v>
      </c>
      <c r="B757" s="159" t="s">
        <v>444</v>
      </c>
      <c r="C757" s="160" t="s">
        <v>12</v>
      </c>
      <c r="D757" s="160" t="s">
        <v>12</v>
      </c>
      <c r="E757" s="160" t="s">
        <v>12</v>
      </c>
      <c r="F757" s="160" t="s">
        <v>12</v>
      </c>
      <c r="G757" s="160" t="s">
        <v>12</v>
      </c>
      <c r="H757" s="160" t="s">
        <v>12</v>
      </c>
      <c r="I757" s="160" t="s">
        <v>12</v>
      </c>
      <c r="J757" s="160" t="s">
        <v>12</v>
      </c>
      <c r="K757" s="160" t="s">
        <v>40</v>
      </c>
      <c r="L757" s="161">
        <v>1</v>
      </c>
      <c r="M757" s="160" t="s">
        <v>26</v>
      </c>
      <c r="N757" s="167" t="s">
        <v>12</v>
      </c>
      <c r="O757" s="162">
        <v>51634</v>
      </c>
      <c r="P757" s="163">
        <v>35</v>
      </c>
      <c r="Q757" s="164" t="s">
        <v>22</v>
      </c>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row>
    <row r="758" spans="1:241" x14ac:dyDescent="0.2">
      <c r="A758" s="159" t="s">
        <v>376</v>
      </c>
      <c r="B758" s="159" t="s">
        <v>444</v>
      </c>
      <c r="C758" s="160" t="s">
        <v>12</v>
      </c>
      <c r="D758" s="160" t="s">
        <v>12</v>
      </c>
      <c r="E758" s="160" t="s">
        <v>12</v>
      </c>
      <c r="F758" s="160" t="s">
        <v>12</v>
      </c>
      <c r="G758" s="160" t="s">
        <v>12</v>
      </c>
      <c r="H758" s="160" t="s">
        <v>12</v>
      </c>
      <c r="I758" s="160" t="s">
        <v>12</v>
      </c>
      <c r="J758" s="160" t="s">
        <v>12</v>
      </c>
      <c r="K758" s="160" t="s">
        <v>62</v>
      </c>
      <c r="L758" s="161">
        <v>1</v>
      </c>
      <c r="M758" s="160" t="s">
        <v>28</v>
      </c>
      <c r="N758" s="167" t="s">
        <v>12</v>
      </c>
      <c r="O758" s="162">
        <v>42233</v>
      </c>
      <c r="P758" s="163">
        <v>35</v>
      </c>
      <c r="Q758" s="164" t="s">
        <v>22</v>
      </c>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row>
    <row r="759" spans="1:241" x14ac:dyDescent="0.2">
      <c r="A759" s="159" t="s">
        <v>376</v>
      </c>
      <c r="B759" s="159" t="s">
        <v>444</v>
      </c>
      <c r="C759" s="160" t="s">
        <v>12</v>
      </c>
      <c r="D759" s="160" t="s">
        <v>12</v>
      </c>
      <c r="E759" s="160" t="s">
        <v>12</v>
      </c>
      <c r="F759" s="160" t="s">
        <v>12</v>
      </c>
      <c r="G759" s="160" t="s">
        <v>12</v>
      </c>
      <c r="H759" s="160" t="s">
        <v>12</v>
      </c>
      <c r="I759" s="160" t="s">
        <v>12</v>
      </c>
      <c r="J759" s="160" t="s">
        <v>12</v>
      </c>
      <c r="K759" s="160" t="s">
        <v>62</v>
      </c>
      <c r="L759" s="161">
        <v>1</v>
      </c>
      <c r="M759" s="160" t="s">
        <v>28</v>
      </c>
      <c r="N759" s="167" t="s">
        <v>12</v>
      </c>
      <c r="O759" s="162">
        <v>41851</v>
      </c>
      <c r="P759" s="163">
        <v>35</v>
      </c>
      <c r="Q759" s="164" t="s">
        <v>22</v>
      </c>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row>
    <row r="760" spans="1:241" x14ac:dyDescent="0.2">
      <c r="A760" s="159" t="s">
        <v>376</v>
      </c>
      <c r="B760" s="159" t="s">
        <v>444</v>
      </c>
      <c r="C760" s="160" t="s">
        <v>12</v>
      </c>
      <c r="D760" s="160" t="s">
        <v>12</v>
      </c>
      <c r="E760" s="160" t="s">
        <v>12</v>
      </c>
      <c r="F760" s="160" t="s">
        <v>12</v>
      </c>
      <c r="G760" s="160" t="s">
        <v>12</v>
      </c>
      <c r="H760" s="160" t="s">
        <v>12</v>
      </c>
      <c r="I760" s="160" t="s">
        <v>12</v>
      </c>
      <c r="J760" s="160" t="s">
        <v>12</v>
      </c>
      <c r="K760" s="160" t="s">
        <v>62</v>
      </c>
      <c r="L760" s="161">
        <v>1</v>
      </c>
      <c r="M760" s="160" t="s">
        <v>28</v>
      </c>
      <c r="N760" s="167" t="s">
        <v>12</v>
      </c>
      <c r="O760" s="162">
        <v>42233</v>
      </c>
      <c r="P760" s="163">
        <v>35</v>
      </c>
      <c r="Q760" s="164" t="s">
        <v>22</v>
      </c>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row>
    <row r="761" spans="1:241" x14ac:dyDescent="0.2">
      <c r="A761" s="159" t="s">
        <v>376</v>
      </c>
      <c r="B761" s="159" t="s">
        <v>444</v>
      </c>
      <c r="C761" s="160" t="s">
        <v>12</v>
      </c>
      <c r="D761" s="160" t="s">
        <v>12</v>
      </c>
      <c r="E761" s="160" t="s">
        <v>12</v>
      </c>
      <c r="F761" s="160" t="s">
        <v>12</v>
      </c>
      <c r="G761" s="160" t="s">
        <v>12</v>
      </c>
      <c r="H761" s="160" t="s">
        <v>12</v>
      </c>
      <c r="I761" s="160" t="s">
        <v>12</v>
      </c>
      <c r="J761" s="160" t="s">
        <v>12</v>
      </c>
      <c r="K761" s="160" t="s">
        <v>62</v>
      </c>
      <c r="L761" s="161">
        <v>1</v>
      </c>
      <c r="M761" s="160" t="s">
        <v>28</v>
      </c>
      <c r="N761" s="167" t="s">
        <v>12</v>
      </c>
      <c r="O761" s="162">
        <v>41851</v>
      </c>
      <c r="P761" s="163">
        <v>35</v>
      </c>
      <c r="Q761" s="164" t="s">
        <v>22</v>
      </c>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row>
    <row r="762" spans="1:241" x14ac:dyDescent="0.2">
      <c r="A762" s="159" t="s">
        <v>376</v>
      </c>
      <c r="B762" s="159" t="s">
        <v>444</v>
      </c>
      <c r="C762" s="160" t="s">
        <v>12</v>
      </c>
      <c r="D762" s="160" t="s">
        <v>12</v>
      </c>
      <c r="E762" s="160" t="s">
        <v>12</v>
      </c>
      <c r="F762" s="160" t="s">
        <v>12</v>
      </c>
      <c r="G762" s="160" t="s">
        <v>12</v>
      </c>
      <c r="H762" s="160" t="s">
        <v>12</v>
      </c>
      <c r="I762" s="160" t="s">
        <v>12</v>
      </c>
      <c r="J762" s="160" t="s">
        <v>12</v>
      </c>
      <c r="K762" s="160" t="s">
        <v>62</v>
      </c>
      <c r="L762" s="161">
        <v>1</v>
      </c>
      <c r="M762" s="160" t="s">
        <v>28</v>
      </c>
      <c r="N762" s="167" t="s">
        <v>12</v>
      </c>
      <c r="O762" s="162">
        <v>38220</v>
      </c>
      <c r="P762" s="163">
        <v>35</v>
      </c>
      <c r="Q762" s="164" t="s">
        <v>22</v>
      </c>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row>
    <row r="763" spans="1:241" x14ac:dyDescent="0.2">
      <c r="A763" s="159" t="s">
        <v>376</v>
      </c>
      <c r="B763" s="159" t="s">
        <v>444</v>
      </c>
      <c r="C763" s="160" t="s">
        <v>12</v>
      </c>
      <c r="D763" s="160" t="s">
        <v>12</v>
      </c>
      <c r="E763" s="160" t="s">
        <v>12</v>
      </c>
      <c r="F763" s="160" t="s">
        <v>12</v>
      </c>
      <c r="G763" s="160" t="s">
        <v>12</v>
      </c>
      <c r="H763" s="160" t="s">
        <v>12</v>
      </c>
      <c r="I763" s="160" t="s">
        <v>12</v>
      </c>
      <c r="J763" s="160" t="s">
        <v>12</v>
      </c>
      <c r="K763" s="160" t="s">
        <v>62</v>
      </c>
      <c r="L763" s="161">
        <v>1</v>
      </c>
      <c r="M763" s="160" t="s">
        <v>28</v>
      </c>
      <c r="N763" s="167" t="s">
        <v>12</v>
      </c>
      <c r="O763" s="162">
        <v>41010</v>
      </c>
      <c r="P763" s="163">
        <v>35</v>
      </c>
      <c r="Q763" s="164" t="s">
        <v>22</v>
      </c>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row>
    <row r="764" spans="1:241" x14ac:dyDescent="0.2">
      <c r="A764" s="159" t="s">
        <v>376</v>
      </c>
      <c r="B764" s="159" t="s">
        <v>444</v>
      </c>
      <c r="C764" s="160" t="s">
        <v>12</v>
      </c>
      <c r="D764" s="160" t="s">
        <v>12</v>
      </c>
      <c r="E764" s="160" t="s">
        <v>12</v>
      </c>
      <c r="F764" s="160" t="s">
        <v>12</v>
      </c>
      <c r="G764" s="160" t="s">
        <v>12</v>
      </c>
      <c r="H764" s="160" t="s">
        <v>12</v>
      </c>
      <c r="I764" s="160" t="s">
        <v>12</v>
      </c>
      <c r="J764" s="160" t="s">
        <v>12</v>
      </c>
      <c r="K764" s="160" t="s">
        <v>62</v>
      </c>
      <c r="L764" s="161">
        <v>1</v>
      </c>
      <c r="M764" s="160" t="s">
        <v>28</v>
      </c>
      <c r="N764" s="167" t="s">
        <v>12</v>
      </c>
      <c r="O764" s="162">
        <v>38220</v>
      </c>
      <c r="P764" s="163">
        <v>35</v>
      </c>
      <c r="Q764" s="164" t="s">
        <v>22</v>
      </c>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row>
    <row r="765" spans="1:241" x14ac:dyDescent="0.2">
      <c r="A765" s="159" t="s">
        <v>376</v>
      </c>
      <c r="B765" s="159" t="s">
        <v>444</v>
      </c>
      <c r="C765" s="160" t="s">
        <v>12</v>
      </c>
      <c r="D765" s="160" t="s">
        <v>12</v>
      </c>
      <c r="E765" s="160" t="s">
        <v>12</v>
      </c>
      <c r="F765" s="160" t="s">
        <v>12</v>
      </c>
      <c r="G765" s="160" t="s">
        <v>12</v>
      </c>
      <c r="H765" s="160" t="s">
        <v>12</v>
      </c>
      <c r="I765" s="160" t="s">
        <v>12</v>
      </c>
      <c r="J765" s="160" t="s">
        <v>12</v>
      </c>
      <c r="K765" s="160" t="s">
        <v>62</v>
      </c>
      <c r="L765" s="161">
        <v>1</v>
      </c>
      <c r="M765" s="160" t="s">
        <v>28</v>
      </c>
      <c r="N765" s="167" t="s">
        <v>12</v>
      </c>
      <c r="O765" s="162">
        <v>41010</v>
      </c>
      <c r="P765" s="163">
        <v>35</v>
      </c>
      <c r="Q765" s="164" t="s">
        <v>22</v>
      </c>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row>
    <row r="766" spans="1:241" x14ac:dyDescent="0.2">
      <c r="A766" s="159" t="s">
        <v>376</v>
      </c>
      <c r="B766" s="159" t="s">
        <v>444</v>
      </c>
      <c r="C766" s="160" t="s">
        <v>12</v>
      </c>
      <c r="D766" s="160" t="s">
        <v>12</v>
      </c>
      <c r="E766" s="160" t="s">
        <v>12</v>
      </c>
      <c r="F766" s="160" t="s">
        <v>12</v>
      </c>
      <c r="G766" s="160" t="s">
        <v>12</v>
      </c>
      <c r="H766" s="160" t="s">
        <v>12</v>
      </c>
      <c r="I766" s="160" t="s">
        <v>12</v>
      </c>
      <c r="J766" s="160" t="s">
        <v>12</v>
      </c>
      <c r="K766" s="160" t="s">
        <v>224</v>
      </c>
      <c r="L766" s="161">
        <v>1</v>
      </c>
      <c r="M766" s="160" t="s">
        <v>20</v>
      </c>
      <c r="N766" s="167" t="s">
        <v>12</v>
      </c>
      <c r="O766" s="162">
        <v>45293</v>
      </c>
      <c r="P766" s="163">
        <v>35</v>
      </c>
      <c r="Q766" s="164" t="s">
        <v>22</v>
      </c>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row>
    <row r="767" spans="1:241" x14ac:dyDescent="0.2">
      <c r="A767" s="159" t="s">
        <v>376</v>
      </c>
      <c r="B767" s="159" t="s">
        <v>444</v>
      </c>
      <c r="C767" s="160" t="s">
        <v>12</v>
      </c>
      <c r="D767" s="160" t="s">
        <v>12</v>
      </c>
      <c r="E767" s="160" t="s">
        <v>12</v>
      </c>
      <c r="F767" s="160" t="s">
        <v>12</v>
      </c>
      <c r="G767" s="160" t="s">
        <v>12</v>
      </c>
      <c r="H767" s="160" t="s">
        <v>12</v>
      </c>
      <c r="I767" s="160" t="s">
        <v>12</v>
      </c>
      <c r="J767" s="160" t="s">
        <v>12</v>
      </c>
      <c r="K767" s="160" t="s">
        <v>61</v>
      </c>
      <c r="L767" s="161">
        <v>1</v>
      </c>
      <c r="M767" s="160" t="s">
        <v>20</v>
      </c>
      <c r="N767" s="167" t="s">
        <v>12</v>
      </c>
      <c r="O767" s="162">
        <v>43842</v>
      </c>
      <c r="P767" s="163">
        <v>35</v>
      </c>
      <c r="Q767" s="164" t="s">
        <v>22</v>
      </c>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row>
    <row r="768" spans="1:241" x14ac:dyDescent="0.2">
      <c r="A768" s="159" t="s">
        <v>376</v>
      </c>
      <c r="B768" s="159" t="s">
        <v>444</v>
      </c>
      <c r="C768" s="160" t="s">
        <v>12</v>
      </c>
      <c r="D768" s="160" t="s">
        <v>12</v>
      </c>
      <c r="E768" s="160" t="s">
        <v>12</v>
      </c>
      <c r="F768" s="160" t="s">
        <v>12</v>
      </c>
      <c r="G768" s="160" t="s">
        <v>12</v>
      </c>
      <c r="H768" s="160" t="s">
        <v>12</v>
      </c>
      <c r="I768" s="160" t="s">
        <v>12</v>
      </c>
      <c r="J768" s="160" t="s">
        <v>12</v>
      </c>
      <c r="K768" s="160" t="s">
        <v>61</v>
      </c>
      <c r="L768" s="161">
        <v>1</v>
      </c>
      <c r="M768" s="160" t="s">
        <v>20</v>
      </c>
      <c r="N768" s="167" t="s">
        <v>12</v>
      </c>
      <c r="O768" s="162">
        <v>45955</v>
      </c>
      <c r="P768" s="163">
        <v>35</v>
      </c>
      <c r="Q768" s="164" t="s">
        <v>22</v>
      </c>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row>
    <row r="769" spans="1:241" x14ac:dyDescent="0.2">
      <c r="A769" s="159" t="s">
        <v>376</v>
      </c>
      <c r="B769" s="159" t="s">
        <v>444</v>
      </c>
      <c r="C769" s="160" t="s">
        <v>12</v>
      </c>
      <c r="D769" s="160" t="s">
        <v>12</v>
      </c>
      <c r="E769" s="160" t="s">
        <v>12</v>
      </c>
      <c r="F769" s="160" t="s">
        <v>12</v>
      </c>
      <c r="G769" s="160" t="s">
        <v>12</v>
      </c>
      <c r="H769" s="160" t="s">
        <v>12</v>
      </c>
      <c r="I769" s="160" t="s">
        <v>12</v>
      </c>
      <c r="J769" s="160" t="s">
        <v>12</v>
      </c>
      <c r="K769" s="160" t="s">
        <v>61</v>
      </c>
      <c r="L769" s="161">
        <v>1</v>
      </c>
      <c r="M769" s="160" t="s">
        <v>20</v>
      </c>
      <c r="N769" s="167" t="s">
        <v>12</v>
      </c>
      <c r="O769" s="162">
        <v>45354</v>
      </c>
      <c r="P769" s="163">
        <v>35</v>
      </c>
      <c r="Q769" s="164" t="s">
        <v>22</v>
      </c>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row>
    <row r="770" spans="1:241" x14ac:dyDescent="0.2">
      <c r="A770" s="159" t="s">
        <v>376</v>
      </c>
      <c r="B770" s="159" t="s">
        <v>444</v>
      </c>
      <c r="C770" s="160" t="s">
        <v>12</v>
      </c>
      <c r="D770" s="160" t="s">
        <v>12</v>
      </c>
      <c r="E770" s="160" t="s">
        <v>12</v>
      </c>
      <c r="F770" s="160" t="s">
        <v>12</v>
      </c>
      <c r="G770" s="160" t="s">
        <v>12</v>
      </c>
      <c r="H770" s="160" t="s">
        <v>12</v>
      </c>
      <c r="I770" s="160" t="s">
        <v>12</v>
      </c>
      <c r="J770" s="160" t="s">
        <v>12</v>
      </c>
      <c r="K770" s="160" t="s">
        <v>378</v>
      </c>
      <c r="L770" s="161">
        <v>1</v>
      </c>
      <c r="M770" s="160" t="s">
        <v>23</v>
      </c>
      <c r="N770" s="167" t="s">
        <v>12</v>
      </c>
      <c r="O770" s="162">
        <v>49358</v>
      </c>
      <c r="P770" s="163">
        <v>35</v>
      </c>
      <c r="Q770" s="164" t="s">
        <v>22</v>
      </c>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row>
    <row r="771" spans="1:241" x14ac:dyDescent="0.2">
      <c r="A771" s="159" t="s">
        <v>376</v>
      </c>
      <c r="B771" s="159" t="s">
        <v>444</v>
      </c>
      <c r="C771" s="160" t="s">
        <v>12</v>
      </c>
      <c r="D771" s="160" t="s">
        <v>12</v>
      </c>
      <c r="E771" s="160" t="s">
        <v>12</v>
      </c>
      <c r="F771" s="160" t="s">
        <v>12</v>
      </c>
      <c r="G771" s="160" t="s">
        <v>12</v>
      </c>
      <c r="H771" s="160" t="s">
        <v>12</v>
      </c>
      <c r="I771" s="160" t="s">
        <v>12</v>
      </c>
      <c r="J771" s="160" t="s">
        <v>12</v>
      </c>
      <c r="K771" s="160" t="s">
        <v>378</v>
      </c>
      <c r="L771" s="161">
        <v>1</v>
      </c>
      <c r="M771" s="160" t="s">
        <v>23</v>
      </c>
      <c r="N771" s="167" t="s">
        <v>12</v>
      </c>
      <c r="O771" s="162">
        <v>49632</v>
      </c>
      <c r="P771" s="163">
        <v>35</v>
      </c>
      <c r="Q771" s="164" t="s">
        <v>22</v>
      </c>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row>
    <row r="772" spans="1:241" x14ac:dyDescent="0.2">
      <c r="A772" s="159" t="s">
        <v>376</v>
      </c>
      <c r="B772" s="159" t="s">
        <v>444</v>
      </c>
      <c r="C772" s="160" t="s">
        <v>12</v>
      </c>
      <c r="D772" s="160" t="s">
        <v>12</v>
      </c>
      <c r="E772" s="160" t="s">
        <v>12</v>
      </c>
      <c r="F772" s="160" t="s">
        <v>12</v>
      </c>
      <c r="G772" s="160" t="s">
        <v>12</v>
      </c>
      <c r="H772" s="160" t="s">
        <v>12</v>
      </c>
      <c r="I772" s="160" t="s">
        <v>12</v>
      </c>
      <c r="J772" s="160" t="s">
        <v>12</v>
      </c>
      <c r="K772" s="160" t="s">
        <v>62</v>
      </c>
      <c r="L772" s="161">
        <v>1</v>
      </c>
      <c r="M772" s="160" t="s">
        <v>28</v>
      </c>
      <c r="N772" s="170">
        <v>17.579999999999998</v>
      </c>
      <c r="O772" s="162" t="s">
        <v>12</v>
      </c>
      <c r="P772" s="163">
        <v>19</v>
      </c>
      <c r="Q772" s="164" t="s">
        <v>22</v>
      </c>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row>
    <row r="773" spans="1:241" x14ac:dyDescent="0.2">
      <c r="A773" s="159" t="s">
        <v>376</v>
      </c>
      <c r="B773" s="159" t="s">
        <v>444</v>
      </c>
      <c r="C773" s="160" t="s">
        <v>12</v>
      </c>
      <c r="D773" s="160" t="s">
        <v>12</v>
      </c>
      <c r="E773" s="160" t="s">
        <v>12</v>
      </c>
      <c r="F773" s="160" t="s">
        <v>12</v>
      </c>
      <c r="G773" s="160" t="s">
        <v>12</v>
      </c>
      <c r="H773" s="160" t="s">
        <v>12</v>
      </c>
      <c r="I773" s="160" t="s">
        <v>12</v>
      </c>
      <c r="J773" s="160" t="s">
        <v>12</v>
      </c>
      <c r="K773" s="160" t="s">
        <v>62</v>
      </c>
      <c r="L773" s="161">
        <v>1</v>
      </c>
      <c r="M773" s="160" t="s">
        <v>28</v>
      </c>
      <c r="N773" s="170">
        <v>16.13</v>
      </c>
      <c r="O773" s="162" t="s">
        <v>12</v>
      </c>
      <c r="P773" s="163">
        <v>8</v>
      </c>
      <c r="Q773" s="164" t="s">
        <v>22</v>
      </c>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row>
    <row r="774" spans="1:241" x14ac:dyDescent="0.2">
      <c r="A774" s="159" t="s">
        <v>376</v>
      </c>
      <c r="B774" s="159" t="s">
        <v>444</v>
      </c>
      <c r="C774" s="160" t="s">
        <v>12</v>
      </c>
      <c r="D774" s="160" t="s">
        <v>12</v>
      </c>
      <c r="E774" s="160" t="s">
        <v>12</v>
      </c>
      <c r="F774" s="160" t="s">
        <v>12</v>
      </c>
      <c r="G774" s="160" t="s">
        <v>12</v>
      </c>
      <c r="H774" s="160" t="s">
        <v>12</v>
      </c>
      <c r="I774" s="160" t="s">
        <v>12</v>
      </c>
      <c r="J774" s="160" t="s">
        <v>12</v>
      </c>
      <c r="K774" s="160" t="s">
        <v>62</v>
      </c>
      <c r="L774" s="161">
        <v>1</v>
      </c>
      <c r="M774" s="160" t="s">
        <v>28</v>
      </c>
      <c r="N774" s="170">
        <v>20.38</v>
      </c>
      <c r="O774" s="162" t="s">
        <v>12</v>
      </c>
      <c r="P774" s="163">
        <v>19</v>
      </c>
      <c r="Q774" s="164" t="s">
        <v>22</v>
      </c>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row>
    <row r="775" spans="1:241" x14ac:dyDescent="0.2">
      <c r="A775" s="159" t="s">
        <v>376</v>
      </c>
      <c r="B775" s="159" t="s">
        <v>444</v>
      </c>
      <c r="C775" s="160" t="s">
        <v>12</v>
      </c>
      <c r="D775" s="160" t="s">
        <v>12</v>
      </c>
      <c r="E775" s="160" t="s">
        <v>12</v>
      </c>
      <c r="F775" s="160" t="s">
        <v>12</v>
      </c>
      <c r="G775" s="160" t="s">
        <v>12</v>
      </c>
      <c r="H775" s="160" t="s">
        <v>12</v>
      </c>
      <c r="I775" s="160" t="s">
        <v>12</v>
      </c>
      <c r="J775" s="160" t="s">
        <v>12</v>
      </c>
      <c r="K775" s="160" t="s">
        <v>62</v>
      </c>
      <c r="L775" s="161">
        <v>1</v>
      </c>
      <c r="M775" s="160" t="s">
        <v>28</v>
      </c>
      <c r="N775" s="170">
        <v>20.38</v>
      </c>
      <c r="O775" s="162" t="s">
        <v>12</v>
      </c>
      <c r="P775" s="163">
        <v>19</v>
      </c>
      <c r="Q775" s="164" t="s">
        <v>22</v>
      </c>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row>
    <row r="776" spans="1:241" x14ac:dyDescent="0.2">
      <c r="A776" s="159" t="s">
        <v>376</v>
      </c>
      <c r="B776" s="159" t="s">
        <v>444</v>
      </c>
      <c r="C776" s="160" t="s">
        <v>12</v>
      </c>
      <c r="D776" s="160" t="s">
        <v>12</v>
      </c>
      <c r="E776" s="160" t="s">
        <v>12</v>
      </c>
      <c r="F776" s="160" t="s">
        <v>12</v>
      </c>
      <c r="G776" s="160" t="s">
        <v>12</v>
      </c>
      <c r="H776" s="160" t="s">
        <v>12</v>
      </c>
      <c r="I776" s="160" t="s">
        <v>12</v>
      </c>
      <c r="J776" s="160" t="s">
        <v>12</v>
      </c>
      <c r="K776" s="160" t="s">
        <v>62</v>
      </c>
      <c r="L776" s="161">
        <v>1</v>
      </c>
      <c r="M776" s="160" t="s">
        <v>28</v>
      </c>
      <c r="N776" s="170">
        <v>20.38</v>
      </c>
      <c r="O776" s="162" t="s">
        <v>12</v>
      </c>
      <c r="P776" s="163">
        <v>19</v>
      </c>
      <c r="Q776" s="164" t="s">
        <v>22</v>
      </c>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row>
    <row r="777" spans="1:241" x14ac:dyDescent="0.2">
      <c r="A777" s="159" t="s">
        <v>376</v>
      </c>
      <c r="B777" s="159" t="s">
        <v>444</v>
      </c>
      <c r="C777" s="160" t="s">
        <v>12</v>
      </c>
      <c r="D777" s="160" t="s">
        <v>12</v>
      </c>
      <c r="E777" s="160" t="s">
        <v>12</v>
      </c>
      <c r="F777" s="160" t="s">
        <v>12</v>
      </c>
      <c r="G777" s="160" t="s">
        <v>12</v>
      </c>
      <c r="H777" s="160" t="s">
        <v>12</v>
      </c>
      <c r="I777" s="160" t="s">
        <v>12</v>
      </c>
      <c r="J777" s="160" t="s">
        <v>12</v>
      </c>
      <c r="K777" s="160" t="s">
        <v>62</v>
      </c>
      <c r="L777" s="161">
        <v>1</v>
      </c>
      <c r="M777" s="160" t="s">
        <v>28</v>
      </c>
      <c r="N777" s="170">
        <v>20.38</v>
      </c>
      <c r="O777" s="162" t="s">
        <v>12</v>
      </c>
      <c r="P777" s="163">
        <v>19</v>
      </c>
      <c r="Q777" s="164" t="s">
        <v>22</v>
      </c>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row>
    <row r="778" spans="1:241" x14ac:dyDescent="0.2">
      <c r="A778" s="159" t="s">
        <v>376</v>
      </c>
      <c r="B778" s="159" t="s">
        <v>444</v>
      </c>
      <c r="C778" s="160" t="s">
        <v>12</v>
      </c>
      <c r="D778" s="160" t="s">
        <v>12</v>
      </c>
      <c r="E778" s="160" t="s">
        <v>12</v>
      </c>
      <c r="F778" s="160" t="s">
        <v>12</v>
      </c>
      <c r="G778" s="160" t="s">
        <v>12</v>
      </c>
      <c r="H778" s="160" t="s">
        <v>12</v>
      </c>
      <c r="I778" s="160" t="s">
        <v>12</v>
      </c>
      <c r="J778" s="160" t="s">
        <v>12</v>
      </c>
      <c r="K778" s="160" t="s">
        <v>62</v>
      </c>
      <c r="L778" s="161">
        <v>1</v>
      </c>
      <c r="M778" s="160" t="s">
        <v>28</v>
      </c>
      <c r="N778" s="170">
        <v>20.38</v>
      </c>
      <c r="O778" s="162" t="s">
        <v>12</v>
      </c>
      <c r="P778" s="163">
        <v>19</v>
      </c>
      <c r="Q778" s="164" t="s">
        <v>22</v>
      </c>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row>
    <row r="779" spans="1:241" x14ac:dyDescent="0.2">
      <c r="A779" s="159" t="s">
        <v>376</v>
      </c>
      <c r="B779" s="159" t="s">
        <v>444</v>
      </c>
      <c r="C779" s="160" t="s">
        <v>12</v>
      </c>
      <c r="D779" s="160" t="s">
        <v>12</v>
      </c>
      <c r="E779" s="160" t="s">
        <v>12</v>
      </c>
      <c r="F779" s="160" t="s">
        <v>12</v>
      </c>
      <c r="G779" s="160" t="s">
        <v>12</v>
      </c>
      <c r="H779" s="160" t="s">
        <v>12</v>
      </c>
      <c r="I779" s="160" t="s">
        <v>12</v>
      </c>
      <c r="J779" s="160" t="s">
        <v>12</v>
      </c>
      <c r="K779" s="160" t="s">
        <v>62</v>
      </c>
      <c r="L779" s="161">
        <v>1</v>
      </c>
      <c r="M779" s="160" t="s">
        <v>28</v>
      </c>
      <c r="N779" s="170">
        <v>17.579999999999998</v>
      </c>
      <c r="O779" s="162" t="s">
        <v>12</v>
      </c>
      <c r="P779" s="163">
        <v>19</v>
      </c>
      <c r="Q779" s="164" t="s">
        <v>22</v>
      </c>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row>
    <row r="780" spans="1:241" x14ac:dyDescent="0.2">
      <c r="A780" s="159" t="s">
        <v>376</v>
      </c>
      <c r="B780" s="159" t="s">
        <v>444</v>
      </c>
      <c r="C780" s="160" t="s">
        <v>12</v>
      </c>
      <c r="D780" s="160" t="s">
        <v>12</v>
      </c>
      <c r="E780" s="160" t="s">
        <v>12</v>
      </c>
      <c r="F780" s="160" t="s">
        <v>12</v>
      </c>
      <c r="G780" s="160" t="s">
        <v>12</v>
      </c>
      <c r="H780" s="160" t="s">
        <v>12</v>
      </c>
      <c r="I780" s="160" t="s">
        <v>12</v>
      </c>
      <c r="J780" s="160" t="s">
        <v>12</v>
      </c>
      <c r="K780" s="160" t="s">
        <v>62</v>
      </c>
      <c r="L780" s="161">
        <v>1</v>
      </c>
      <c r="M780" s="160" t="s">
        <v>28</v>
      </c>
      <c r="N780" s="170">
        <v>20.38</v>
      </c>
      <c r="O780" s="162" t="s">
        <v>12</v>
      </c>
      <c r="P780" s="163">
        <v>19</v>
      </c>
      <c r="Q780" s="164" t="s">
        <v>22</v>
      </c>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row>
    <row r="781" spans="1:241" x14ac:dyDescent="0.2">
      <c r="A781" s="159" t="s">
        <v>376</v>
      </c>
      <c r="B781" s="159" t="s">
        <v>444</v>
      </c>
      <c r="C781" s="160" t="s">
        <v>12</v>
      </c>
      <c r="D781" s="160" t="s">
        <v>12</v>
      </c>
      <c r="E781" s="160" t="s">
        <v>12</v>
      </c>
      <c r="F781" s="160" t="s">
        <v>12</v>
      </c>
      <c r="G781" s="160" t="s">
        <v>12</v>
      </c>
      <c r="H781" s="160" t="s">
        <v>12</v>
      </c>
      <c r="I781" s="160" t="s">
        <v>12</v>
      </c>
      <c r="J781" s="160" t="s">
        <v>12</v>
      </c>
      <c r="K781" s="160" t="s">
        <v>62</v>
      </c>
      <c r="L781" s="161">
        <v>1</v>
      </c>
      <c r="M781" s="160" t="s">
        <v>28</v>
      </c>
      <c r="N781" s="170">
        <v>20.38</v>
      </c>
      <c r="O781" s="162" t="s">
        <v>12</v>
      </c>
      <c r="P781" s="163">
        <v>10</v>
      </c>
      <c r="Q781" s="164" t="s">
        <v>22</v>
      </c>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row>
    <row r="782" spans="1:241" x14ac:dyDescent="0.2">
      <c r="A782" s="159" t="s">
        <v>376</v>
      </c>
      <c r="B782" s="159" t="s">
        <v>444</v>
      </c>
      <c r="C782" s="160" t="s">
        <v>12</v>
      </c>
      <c r="D782" s="160" t="s">
        <v>12</v>
      </c>
      <c r="E782" s="160" t="s">
        <v>12</v>
      </c>
      <c r="F782" s="160" t="s">
        <v>12</v>
      </c>
      <c r="G782" s="160" t="s">
        <v>12</v>
      </c>
      <c r="H782" s="160" t="s">
        <v>12</v>
      </c>
      <c r="I782" s="160" t="s">
        <v>12</v>
      </c>
      <c r="J782" s="160" t="s">
        <v>12</v>
      </c>
      <c r="K782" s="160" t="s">
        <v>62</v>
      </c>
      <c r="L782" s="161">
        <v>1</v>
      </c>
      <c r="M782" s="160" t="s">
        <v>28</v>
      </c>
      <c r="N782" s="170">
        <v>20.38</v>
      </c>
      <c r="O782" s="162" t="s">
        <v>12</v>
      </c>
      <c r="P782" s="163">
        <v>19</v>
      </c>
      <c r="Q782" s="164" t="s">
        <v>22</v>
      </c>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row>
    <row r="783" spans="1:241" x14ac:dyDescent="0.2">
      <c r="A783" s="159" t="s">
        <v>376</v>
      </c>
      <c r="B783" s="159" t="s">
        <v>444</v>
      </c>
      <c r="C783" s="160" t="s">
        <v>12</v>
      </c>
      <c r="D783" s="160" t="s">
        <v>12</v>
      </c>
      <c r="E783" s="160" t="s">
        <v>12</v>
      </c>
      <c r="F783" s="160" t="s">
        <v>12</v>
      </c>
      <c r="G783" s="160" t="s">
        <v>12</v>
      </c>
      <c r="H783" s="160" t="s">
        <v>12</v>
      </c>
      <c r="I783" s="160" t="s">
        <v>12</v>
      </c>
      <c r="J783" s="160" t="s">
        <v>12</v>
      </c>
      <c r="K783" s="160" t="s">
        <v>62</v>
      </c>
      <c r="L783" s="161">
        <v>1</v>
      </c>
      <c r="M783" s="160" t="s">
        <v>28</v>
      </c>
      <c r="N783" s="170">
        <v>20.37</v>
      </c>
      <c r="O783" s="162" t="s">
        <v>12</v>
      </c>
      <c r="P783" s="163">
        <v>19</v>
      </c>
      <c r="Q783" s="164" t="s">
        <v>22</v>
      </c>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row>
    <row r="784" spans="1:241" x14ac:dyDescent="0.2">
      <c r="A784" s="159" t="s">
        <v>376</v>
      </c>
      <c r="B784" s="159" t="s">
        <v>444</v>
      </c>
      <c r="C784" s="160" t="s">
        <v>12</v>
      </c>
      <c r="D784" s="160" t="s">
        <v>12</v>
      </c>
      <c r="E784" s="160" t="s">
        <v>12</v>
      </c>
      <c r="F784" s="160" t="s">
        <v>12</v>
      </c>
      <c r="G784" s="160" t="s">
        <v>12</v>
      </c>
      <c r="H784" s="160" t="s">
        <v>12</v>
      </c>
      <c r="I784" s="160" t="s">
        <v>12</v>
      </c>
      <c r="J784" s="160" t="s">
        <v>12</v>
      </c>
      <c r="K784" s="160" t="s">
        <v>62</v>
      </c>
      <c r="L784" s="161">
        <v>1</v>
      </c>
      <c r="M784" s="160" t="s">
        <v>44</v>
      </c>
      <c r="N784" s="170">
        <v>16.13</v>
      </c>
      <c r="O784" s="162" t="s">
        <v>12</v>
      </c>
      <c r="P784" s="163">
        <v>12</v>
      </c>
      <c r="Q784" s="164" t="s">
        <v>22</v>
      </c>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row>
    <row r="785" spans="1:241" x14ac:dyDescent="0.2">
      <c r="A785" s="159" t="s">
        <v>376</v>
      </c>
      <c r="B785" s="159" t="s">
        <v>444</v>
      </c>
      <c r="C785" s="160" t="s">
        <v>12</v>
      </c>
      <c r="D785" s="160" t="s">
        <v>12</v>
      </c>
      <c r="E785" s="160" t="s">
        <v>12</v>
      </c>
      <c r="F785" s="160" t="s">
        <v>12</v>
      </c>
      <c r="G785" s="160" t="s">
        <v>12</v>
      </c>
      <c r="H785" s="160" t="s">
        <v>12</v>
      </c>
      <c r="I785" s="160" t="s">
        <v>12</v>
      </c>
      <c r="J785" s="160" t="s">
        <v>12</v>
      </c>
      <c r="K785" s="160" t="s">
        <v>379</v>
      </c>
      <c r="L785" s="161">
        <v>1</v>
      </c>
      <c r="M785" s="160" t="s">
        <v>44</v>
      </c>
      <c r="N785" s="170">
        <v>12.86</v>
      </c>
      <c r="O785" s="162" t="s">
        <v>12</v>
      </c>
      <c r="P785" s="163">
        <v>16</v>
      </c>
      <c r="Q785" s="164" t="s">
        <v>22</v>
      </c>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row>
    <row r="786" spans="1:241" x14ac:dyDescent="0.2">
      <c r="A786" s="159" t="s">
        <v>376</v>
      </c>
      <c r="B786" s="159" t="s">
        <v>444</v>
      </c>
      <c r="C786" s="160" t="s">
        <v>12</v>
      </c>
      <c r="D786" s="160" t="s">
        <v>12</v>
      </c>
      <c r="E786" s="160" t="s">
        <v>12</v>
      </c>
      <c r="F786" s="160" t="s">
        <v>12</v>
      </c>
      <c r="G786" s="160" t="s">
        <v>12</v>
      </c>
      <c r="H786" s="160" t="s">
        <v>12</v>
      </c>
      <c r="I786" s="160" t="s">
        <v>12</v>
      </c>
      <c r="J786" s="160" t="s">
        <v>12</v>
      </c>
      <c r="K786" s="160" t="s">
        <v>379</v>
      </c>
      <c r="L786" s="161">
        <v>1</v>
      </c>
      <c r="M786" s="160" t="s">
        <v>44</v>
      </c>
      <c r="N786" s="170">
        <v>12.86</v>
      </c>
      <c r="O786" s="162" t="s">
        <v>12</v>
      </c>
      <c r="P786" s="163">
        <v>10</v>
      </c>
      <c r="Q786" s="164" t="s">
        <v>22</v>
      </c>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row>
    <row r="787" spans="1:241" x14ac:dyDescent="0.2">
      <c r="A787" s="159" t="s">
        <v>376</v>
      </c>
      <c r="B787" s="159" t="s">
        <v>444</v>
      </c>
      <c r="C787" s="160" t="s">
        <v>12</v>
      </c>
      <c r="D787" s="160" t="s">
        <v>12</v>
      </c>
      <c r="E787" s="160" t="s">
        <v>12</v>
      </c>
      <c r="F787" s="160" t="s">
        <v>12</v>
      </c>
      <c r="G787" s="160" t="s">
        <v>12</v>
      </c>
      <c r="H787" s="160" t="s">
        <v>12</v>
      </c>
      <c r="I787" s="160" t="s">
        <v>12</v>
      </c>
      <c r="J787" s="160" t="s">
        <v>12</v>
      </c>
      <c r="K787" s="160" t="s">
        <v>379</v>
      </c>
      <c r="L787" s="161">
        <v>1</v>
      </c>
      <c r="M787" s="160" t="s">
        <v>44</v>
      </c>
      <c r="N787" s="170">
        <v>12.86</v>
      </c>
      <c r="O787" s="162" t="s">
        <v>12</v>
      </c>
      <c r="P787" s="163">
        <v>16</v>
      </c>
      <c r="Q787" s="164" t="s">
        <v>22</v>
      </c>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row>
    <row r="788" spans="1:241" x14ac:dyDescent="0.2">
      <c r="A788" s="159" t="s">
        <v>376</v>
      </c>
      <c r="B788" s="159" t="s">
        <v>444</v>
      </c>
      <c r="C788" s="160" t="s">
        <v>12</v>
      </c>
      <c r="D788" s="160" t="s">
        <v>12</v>
      </c>
      <c r="E788" s="160" t="s">
        <v>12</v>
      </c>
      <c r="F788" s="160" t="s">
        <v>12</v>
      </c>
      <c r="G788" s="160" t="s">
        <v>12</v>
      </c>
      <c r="H788" s="160" t="s">
        <v>12</v>
      </c>
      <c r="I788" s="160" t="s">
        <v>12</v>
      </c>
      <c r="J788" s="160" t="s">
        <v>12</v>
      </c>
      <c r="K788" s="160" t="s">
        <v>379</v>
      </c>
      <c r="L788" s="161">
        <v>1</v>
      </c>
      <c r="M788" s="160" t="s">
        <v>44</v>
      </c>
      <c r="N788" s="170">
        <v>12.86</v>
      </c>
      <c r="O788" s="162" t="s">
        <v>12</v>
      </c>
      <c r="P788" s="163">
        <v>12</v>
      </c>
      <c r="Q788" s="164" t="s">
        <v>22</v>
      </c>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row>
    <row r="789" spans="1:241" x14ac:dyDescent="0.2">
      <c r="A789" s="172" t="s">
        <v>206</v>
      </c>
      <c r="B789" s="172" t="s">
        <v>435</v>
      </c>
      <c r="C789" s="173">
        <v>58.5</v>
      </c>
      <c r="D789" s="173">
        <v>1.46</v>
      </c>
      <c r="E789" s="173">
        <v>58.5</v>
      </c>
      <c r="F789" s="173">
        <v>1.46</v>
      </c>
      <c r="G789" s="173">
        <v>70.5</v>
      </c>
      <c r="H789" s="173">
        <v>1.76</v>
      </c>
      <c r="I789" s="173">
        <v>129</v>
      </c>
      <c r="J789" s="173">
        <v>3.23</v>
      </c>
      <c r="K789" s="174"/>
      <c r="L789" s="175">
        <v>8</v>
      </c>
      <c r="M789" s="174"/>
      <c r="N789" s="176">
        <v>17.329999999999998</v>
      </c>
      <c r="O789" s="177">
        <v>18537</v>
      </c>
      <c r="P789" s="173">
        <v>16.625</v>
      </c>
      <c r="Q789" s="178">
        <v>2</v>
      </c>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row>
    <row r="790" spans="1:241" x14ac:dyDescent="0.2">
      <c r="A790" s="159" t="s">
        <v>206</v>
      </c>
      <c r="B790" s="159" t="s">
        <v>435</v>
      </c>
      <c r="C790" s="160" t="s">
        <v>12</v>
      </c>
      <c r="D790" s="160" t="s">
        <v>12</v>
      </c>
      <c r="E790" s="160" t="s">
        <v>12</v>
      </c>
      <c r="F790" s="160" t="s">
        <v>12</v>
      </c>
      <c r="G790" s="160" t="s">
        <v>12</v>
      </c>
      <c r="H790" s="160" t="s">
        <v>12</v>
      </c>
      <c r="I790" s="160" t="s">
        <v>12</v>
      </c>
      <c r="J790" s="160" t="s">
        <v>12</v>
      </c>
      <c r="K790" s="160" t="s">
        <v>13</v>
      </c>
      <c r="L790" s="161">
        <v>1</v>
      </c>
      <c r="M790" s="160" t="s">
        <v>13</v>
      </c>
      <c r="N790" s="170">
        <v>31.04</v>
      </c>
      <c r="O790" s="162">
        <v>57592</v>
      </c>
      <c r="P790" s="163">
        <v>35</v>
      </c>
      <c r="Q790" s="164" t="s">
        <v>15</v>
      </c>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row>
    <row r="791" spans="1:241" x14ac:dyDescent="0.2">
      <c r="A791" s="159" t="s">
        <v>206</v>
      </c>
      <c r="B791" s="159" t="s">
        <v>435</v>
      </c>
      <c r="C791" s="160" t="s">
        <v>12</v>
      </c>
      <c r="D791" s="160" t="s">
        <v>12</v>
      </c>
      <c r="E791" s="160" t="s">
        <v>12</v>
      </c>
      <c r="F791" s="160" t="s">
        <v>12</v>
      </c>
      <c r="G791" s="160" t="s">
        <v>12</v>
      </c>
      <c r="H791" s="160" t="s">
        <v>12</v>
      </c>
      <c r="I791" s="160" t="s">
        <v>12</v>
      </c>
      <c r="J791" s="160" t="s">
        <v>12</v>
      </c>
      <c r="K791" s="160" t="s">
        <v>114</v>
      </c>
      <c r="L791" s="161">
        <v>1</v>
      </c>
      <c r="M791" s="160" t="s">
        <v>16</v>
      </c>
      <c r="N791" s="170">
        <v>24.1</v>
      </c>
      <c r="O791" s="162">
        <v>30583</v>
      </c>
      <c r="P791" s="163">
        <v>23.5</v>
      </c>
      <c r="Q791" s="164" t="s">
        <v>15</v>
      </c>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row>
    <row r="792" spans="1:241" s="11" customFormat="1" x14ac:dyDescent="0.2">
      <c r="A792" s="159" t="s">
        <v>206</v>
      </c>
      <c r="B792" s="159" t="s">
        <v>435</v>
      </c>
      <c r="C792" s="160" t="s">
        <v>12</v>
      </c>
      <c r="D792" s="160" t="s">
        <v>12</v>
      </c>
      <c r="E792" s="160" t="s">
        <v>12</v>
      </c>
      <c r="F792" s="160" t="s">
        <v>12</v>
      </c>
      <c r="G792" s="160" t="s">
        <v>12</v>
      </c>
      <c r="H792" s="160" t="s">
        <v>12</v>
      </c>
      <c r="I792" s="160" t="s">
        <v>12</v>
      </c>
      <c r="J792" s="160" t="s">
        <v>12</v>
      </c>
      <c r="K792" s="160" t="s">
        <v>48</v>
      </c>
      <c r="L792" s="161">
        <v>1</v>
      </c>
      <c r="M792" s="160" t="s">
        <v>20</v>
      </c>
      <c r="N792" s="170">
        <v>18.47</v>
      </c>
      <c r="O792" s="162">
        <v>21942</v>
      </c>
      <c r="P792" s="163">
        <v>22</v>
      </c>
      <c r="Q792" s="164" t="s">
        <v>22</v>
      </c>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row>
    <row r="793" spans="1:241" x14ac:dyDescent="0.2">
      <c r="A793" s="159" t="s">
        <v>206</v>
      </c>
      <c r="B793" s="159" t="s">
        <v>435</v>
      </c>
      <c r="C793" s="160" t="s">
        <v>12</v>
      </c>
      <c r="D793" s="160" t="s">
        <v>12</v>
      </c>
      <c r="E793" s="160" t="s">
        <v>12</v>
      </c>
      <c r="F793" s="160" t="s">
        <v>12</v>
      </c>
      <c r="G793" s="160" t="s">
        <v>12</v>
      </c>
      <c r="H793" s="160" t="s">
        <v>12</v>
      </c>
      <c r="I793" s="160" t="s">
        <v>12</v>
      </c>
      <c r="J793" s="160" t="s">
        <v>12</v>
      </c>
      <c r="K793" s="160" t="s">
        <v>207</v>
      </c>
      <c r="L793" s="161">
        <v>1</v>
      </c>
      <c r="M793" s="160" t="s">
        <v>20</v>
      </c>
      <c r="N793" s="170">
        <v>15</v>
      </c>
      <c r="O793" s="162">
        <v>15795</v>
      </c>
      <c r="P793" s="163">
        <v>19.5</v>
      </c>
      <c r="Q793" s="164" t="s">
        <v>22</v>
      </c>
      <c r="R793" s="2"/>
      <c r="S793" s="2"/>
      <c r="T793" s="2"/>
      <c r="U793" s="2"/>
      <c r="V793" s="2"/>
      <c r="W793" s="2"/>
      <c r="X793" s="6"/>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6"/>
      <c r="CM793" s="2"/>
      <c r="CN793" s="6"/>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6"/>
      <c r="FI793" s="6"/>
      <c r="FJ793" s="6"/>
      <c r="FK793" s="6"/>
      <c r="FL793" s="6"/>
      <c r="FM793" s="6"/>
      <c r="FN793" s="6"/>
      <c r="FO793" s="6"/>
      <c r="FP793" s="2"/>
      <c r="FQ793" s="2"/>
      <c r="FR793" s="2"/>
      <c r="FS793" s="2"/>
      <c r="FT793" s="16"/>
      <c r="FU793" s="16"/>
      <c r="FV793" s="16"/>
      <c r="FW793" s="16"/>
      <c r="FX793" s="16"/>
      <c r="FY793" s="6"/>
      <c r="FZ793" s="16"/>
      <c r="GA793" s="16"/>
      <c r="GB793" s="16"/>
      <c r="GC793" s="16"/>
      <c r="GD793" s="16"/>
      <c r="GE793" s="16"/>
      <c r="GF793" s="6"/>
      <c r="GG793" s="16"/>
      <c r="GH793" s="16"/>
      <c r="GI793" s="16"/>
      <c r="GJ793" s="16"/>
      <c r="GK793" s="16"/>
      <c r="GL793" s="16"/>
      <c r="GM793" s="16"/>
      <c r="GN793" s="16"/>
      <c r="GO793" s="16"/>
      <c r="GP793" s="16"/>
      <c r="GQ793" s="16"/>
      <c r="GR793" s="16"/>
      <c r="GS793" s="6"/>
      <c r="GT793" s="16"/>
      <c r="GU793" s="16"/>
      <c r="GV793" s="16"/>
      <c r="GW793" s="16"/>
      <c r="GX793" s="16"/>
      <c r="GY793" s="16"/>
      <c r="GZ793" s="16"/>
      <c r="HA793" s="16"/>
      <c r="HB793" s="6"/>
      <c r="HC793" s="16"/>
      <c r="HD793" s="16"/>
      <c r="HE793" s="16"/>
      <c r="HF793" s="16"/>
      <c r="HG793" s="6"/>
      <c r="HH793" s="6"/>
      <c r="HI793" s="6"/>
      <c r="HJ793" s="6"/>
      <c r="HK793" s="6"/>
      <c r="HL793" s="6"/>
      <c r="HM793" s="2"/>
      <c r="HN793" s="2"/>
      <c r="HO793" s="6"/>
      <c r="HP793" s="6"/>
      <c r="HQ793" s="6"/>
      <c r="HR793" s="6"/>
      <c r="HS793" s="2"/>
      <c r="HT793" s="2"/>
      <c r="HU793" s="6"/>
      <c r="HV793" s="6"/>
      <c r="HW793" s="6"/>
      <c r="HX793" s="6"/>
      <c r="HY793" s="16"/>
      <c r="HZ793" s="6"/>
      <c r="IA793" s="2"/>
      <c r="IB793" s="6"/>
      <c r="IC793" s="17"/>
      <c r="ID793" s="6"/>
      <c r="IE793" s="6"/>
      <c r="IF793" s="17"/>
      <c r="IG793" s="6"/>
    </row>
    <row r="794" spans="1:241" x14ac:dyDescent="0.2">
      <c r="A794" s="159" t="s">
        <v>206</v>
      </c>
      <c r="B794" s="159" t="s">
        <v>435</v>
      </c>
      <c r="C794" s="160" t="s">
        <v>12</v>
      </c>
      <c r="D794" s="160" t="s">
        <v>12</v>
      </c>
      <c r="E794" s="160" t="s">
        <v>12</v>
      </c>
      <c r="F794" s="160" t="s">
        <v>12</v>
      </c>
      <c r="G794" s="160" t="s">
        <v>12</v>
      </c>
      <c r="H794" s="160" t="s">
        <v>12</v>
      </c>
      <c r="I794" s="160" t="s">
        <v>12</v>
      </c>
      <c r="J794" s="160" t="s">
        <v>12</v>
      </c>
      <c r="K794" s="160" t="s">
        <v>208</v>
      </c>
      <c r="L794" s="161">
        <v>1</v>
      </c>
      <c r="M794" s="160" t="s">
        <v>20</v>
      </c>
      <c r="N794" s="170">
        <v>14</v>
      </c>
      <c r="O794" s="162">
        <v>8694</v>
      </c>
      <c r="P794" s="163">
        <v>11.5</v>
      </c>
      <c r="Q794" s="164" t="s">
        <v>22</v>
      </c>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row>
    <row r="795" spans="1:241" x14ac:dyDescent="0.2">
      <c r="A795" s="159" t="s">
        <v>206</v>
      </c>
      <c r="B795" s="159" t="s">
        <v>435</v>
      </c>
      <c r="C795" s="160" t="s">
        <v>12</v>
      </c>
      <c r="D795" s="160" t="s">
        <v>12</v>
      </c>
      <c r="E795" s="160" t="s">
        <v>12</v>
      </c>
      <c r="F795" s="160" t="s">
        <v>12</v>
      </c>
      <c r="G795" s="160" t="s">
        <v>12</v>
      </c>
      <c r="H795" s="160" t="s">
        <v>12</v>
      </c>
      <c r="I795" s="160" t="s">
        <v>12</v>
      </c>
      <c r="J795" s="160" t="s">
        <v>12</v>
      </c>
      <c r="K795" s="160" t="s">
        <v>20</v>
      </c>
      <c r="L795" s="161">
        <v>1</v>
      </c>
      <c r="M795" s="160" t="s">
        <v>20</v>
      </c>
      <c r="N795" s="170">
        <v>13.53</v>
      </c>
      <c r="O795" s="162">
        <v>4018</v>
      </c>
      <c r="P795" s="163">
        <v>5.5</v>
      </c>
      <c r="Q795" s="164" t="s">
        <v>22</v>
      </c>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row>
    <row r="796" spans="1:241" x14ac:dyDescent="0.2">
      <c r="A796" s="159" t="s">
        <v>206</v>
      </c>
      <c r="B796" s="159" t="s">
        <v>435</v>
      </c>
      <c r="C796" s="160" t="s">
        <v>12</v>
      </c>
      <c r="D796" s="160" t="s">
        <v>12</v>
      </c>
      <c r="E796" s="160" t="s">
        <v>12</v>
      </c>
      <c r="F796" s="160" t="s">
        <v>12</v>
      </c>
      <c r="G796" s="160" t="s">
        <v>12</v>
      </c>
      <c r="H796" s="160" t="s">
        <v>12</v>
      </c>
      <c r="I796" s="160" t="s">
        <v>12</v>
      </c>
      <c r="J796" s="160" t="s">
        <v>12</v>
      </c>
      <c r="K796" s="160" t="s">
        <v>20</v>
      </c>
      <c r="L796" s="161">
        <v>1</v>
      </c>
      <c r="M796" s="160" t="s">
        <v>20</v>
      </c>
      <c r="N796" s="170">
        <v>11.43</v>
      </c>
      <c r="O796" s="162">
        <v>3395</v>
      </c>
      <c r="P796" s="163">
        <v>5.5</v>
      </c>
      <c r="Q796" s="164" t="s">
        <v>22</v>
      </c>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row>
    <row r="797" spans="1:241" x14ac:dyDescent="0.2">
      <c r="A797" s="159" t="s">
        <v>206</v>
      </c>
      <c r="B797" s="159" t="s">
        <v>435</v>
      </c>
      <c r="C797" s="160" t="s">
        <v>12</v>
      </c>
      <c r="D797" s="160" t="s">
        <v>12</v>
      </c>
      <c r="E797" s="160" t="s">
        <v>12</v>
      </c>
      <c r="F797" s="160" t="s">
        <v>12</v>
      </c>
      <c r="G797" s="160" t="s">
        <v>12</v>
      </c>
      <c r="H797" s="160" t="s">
        <v>12</v>
      </c>
      <c r="I797" s="160" t="s">
        <v>12</v>
      </c>
      <c r="J797" s="160" t="s">
        <v>12</v>
      </c>
      <c r="K797" s="160" t="s">
        <v>20</v>
      </c>
      <c r="L797" s="161">
        <v>1</v>
      </c>
      <c r="M797" s="160" t="s">
        <v>20</v>
      </c>
      <c r="N797" s="170">
        <v>11.07</v>
      </c>
      <c r="O797" s="162">
        <v>6277</v>
      </c>
      <c r="P797" s="163">
        <v>10.5</v>
      </c>
      <c r="Q797" s="164" t="s">
        <v>22</v>
      </c>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row>
    <row r="798" spans="1:241" x14ac:dyDescent="0.2">
      <c r="A798" s="172" t="s">
        <v>380</v>
      </c>
      <c r="B798" s="172" t="s">
        <v>450</v>
      </c>
      <c r="C798" s="173">
        <v>200</v>
      </c>
      <c r="D798" s="173">
        <v>5</v>
      </c>
      <c r="E798" s="173">
        <v>200</v>
      </c>
      <c r="F798" s="173">
        <v>5</v>
      </c>
      <c r="G798" s="173">
        <v>468</v>
      </c>
      <c r="H798" s="173">
        <v>11.7</v>
      </c>
      <c r="I798" s="173">
        <v>668</v>
      </c>
      <c r="J798" s="173">
        <v>16.7</v>
      </c>
      <c r="K798" s="174"/>
      <c r="L798" s="175">
        <v>26</v>
      </c>
      <c r="M798" s="174"/>
      <c r="N798" s="176">
        <v>16.79</v>
      </c>
      <c r="O798" s="179" t="s">
        <v>12</v>
      </c>
      <c r="P798" s="173">
        <v>23.45</v>
      </c>
      <c r="Q798" s="178">
        <v>5</v>
      </c>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row>
    <row r="799" spans="1:241" x14ac:dyDescent="0.2">
      <c r="A799" s="159" t="s">
        <v>380</v>
      </c>
      <c r="B799" s="159" t="s">
        <v>450</v>
      </c>
      <c r="C799" s="160" t="s">
        <v>12</v>
      </c>
      <c r="D799" s="160" t="s">
        <v>12</v>
      </c>
      <c r="E799" s="160" t="s">
        <v>12</v>
      </c>
      <c r="F799" s="160" t="s">
        <v>12</v>
      </c>
      <c r="G799" s="160" t="s">
        <v>12</v>
      </c>
      <c r="H799" s="160" t="s">
        <v>12</v>
      </c>
      <c r="I799" s="160" t="s">
        <v>12</v>
      </c>
      <c r="J799" s="160" t="s">
        <v>12</v>
      </c>
      <c r="K799" s="160" t="s">
        <v>14</v>
      </c>
      <c r="L799" s="161">
        <v>1</v>
      </c>
      <c r="M799" s="160" t="s">
        <v>13</v>
      </c>
      <c r="N799" s="170">
        <v>33.11</v>
      </c>
      <c r="O799" s="162" t="s">
        <v>12</v>
      </c>
      <c r="P799" s="163">
        <v>35</v>
      </c>
      <c r="Q799" s="164" t="s">
        <v>15</v>
      </c>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row>
    <row r="800" spans="1:241" x14ac:dyDescent="0.2">
      <c r="A800" s="159" t="s">
        <v>380</v>
      </c>
      <c r="B800" s="159" t="s">
        <v>450</v>
      </c>
      <c r="C800" s="160" t="s">
        <v>12</v>
      </c>
      <c r="D800" s="160" t="s">
        <v>12</v>
      </c>
      <c r="E800" s="160" t="s">
        <v>12</v>
      </c>
      <c r="F800" s="160" t="s">
        <v>12</v>
      </c>
      <c r="G800" s="160" t="s">
        <v>12</v>
      </c>
      <c r="H800" s="160" t="s">
        <v>12</v>
      </c>
      <c r="I800" s="160" t="s">
        <v>12</v>
      </c>
      <c r="J800" s="160" t="s">
        <v>12</v>
      </c>
      <c r="K800" s="160" t="s">
        <v>59</v>
      </c>
      <c r="L800" s="161">
        <v>1</v>
      </c>
      <c r="M800" s="160" t="s">
        <v>37</v>
      </c>
      <c r="N800" s="170">
        <v>23.06</v>
      </c>
      <c r="O800" s="162" t="s">
        <v>12</v>
      </c>
      <c r="P800" s="163">
        <v>35</v>
      </c>
      <c r="Q800" s="164" t="s">
        <v>15</v>
      </c>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row>
    <row r="801" spans="1:241" x14ac:dyDescent="0.2">
      <c r="A801" s="159" t="s">
        <v>380</v>
      </c>
      <c r="B801" s="159" t="s">
        <v>450</v>
      </c>
      <c r="C801" s="160" t="s">
        <v>12</v>
      </c>
      <c r="D801" s="160" t="s">
        <v>12</v>
      </c>
      <c r="E801" s="160" t="s">
        <v>12</v>
      </c>
      <c r="F801" s="160" t="s">
        <v>12</v>
      </c>
      <c r="G801" s="160" t="s">
        <v>12</v>
      </c>
      <c r="H801" s="160" t="s">
        <v>12</v>
      </c>
      <c r="I801" s="160" t="s">
        <v>12</v>
      </c>
      <c r="J801" s="160" t="s">
        <v>12</v>
      </c>
      <c r="K801" s="160" t="s">
        <v>33</v>
      </c>
      <c r="L801" s="161">
        <v>1</v>
      </c>
      <c r="M801" s="160" t="s">
        <v>37</v>
      </c>
      <c r="N801" s="170">
        <v>23.06</v>
      </c>
      <c r="O801" s="162" t="s">
        <v>12</v>
      </c>
      <c r="P801" s="163">
        <v>35</v>
      </c>
      <c r="Q801" s="164" t="s">
        <v>15</v>
      </c>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row>
    <row r="802" spans="1:241" x14ac:dyDescent="0.2">
      <c r="A802" s="159" t="s">
        <v>380</v>
      </c>
      <c r="B802" s="159" t="s">
        <v>450</v>
      </c>
      <c r="C802" s="160" t="s">
        <v>12</v>
      </c>
      <c r="D802" s="160" t="s">
        <v>12</v>
      </c>
      <c r="E802" s="160" t="s">
        <v>12</v>
      </c>
      <c r="F802" s="160" t="s">
        <v>12</v>
      </c>
      <c r="G802" s="160" t="s">
        <v>12</v>
      </c>
      <c r="H802" s="160" t="s">
        <v>12</v>
      </c>
      <c r="I802" s="160" t="s">
        <v>12</v>
      </c>
      <c r="J802" s="160" t="s">
        <v>12</v>
      </c>
      <c r="K802" s="160" t="s">
        <v>159</v>
      </c>
      <c r="L802" s="161">
        <v>1</v>
      </c>
      <c r="M802" s="160" t="s">
        <v>37</v>
      </c>
      <c r="N802" s="170">
        <v>22.59</v>
      </c>
      <c r="O802" s="162" t="s">
        <v>12</v>
      </c>
      <c r="P802" s="163">
        <v>35</v>
      </c>
      <c r="Q802" s="164" t="s">
        <v>22</v>
      </c>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row>
    <row r="803" spans="1:241" x14ac:dyDescent="0.2">
      <c r="A803" s="159" t="s">
        <v>380</v>
      </c>
      <c r="B803" s="159" t="s">
        <v>450</v>
      </c>
      <c r="C803" s="160" t="s">
        <v>12</v>
      </c>
      <c r="D803" s="160" t="s">
        <v>12</v>
      </c>
      <c r="E803" s="160" t="s">
        <v>12</v>
      </c>
      <c r="F803" s="160" t="s">
        <v>12</v>
      </c>
      <c r="G803" s="160" t="s">
        <v>12</v>
      </c>
      <c r="H803" s="160" t="s">
        <v>12</v>
      </c>
      <c r="I803" s="160" t="s">
        <v>12</v>
      </c>
      <c r="J803" s="160" t="s">
        <v>12</v>
      </c>
      <c r="K803" s="160" t="s">
        <v>381</v>
      </c>
      <c r="L803" s="161">
        <v>1</v>
      </c>
      <c r="M803" s="160" t="s">
        <v>37</v>
      </c>
      <c r="N803" s="170">
        <v>18.68</v>
      </c>
      <c r="O803" s="162" t="s">
        <v>12</v>
      </c>
      <c r="P803" s="163">
        <v>35</v>
      </c>
      <c r="Q803" s="164" t="s">
        <v>22</v>
      </c>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row>
    <row r="804" spans="1:241" x14ac:dyDescent="0.2">
      <c r="A804" s="159" t="s">
        <v>380</v>
      </c>
      <c r="B804" s="159" t="s">
        <v>450</v>
      </c>
      <c r="C804" s="160" t="s">
        <v>12</v>
      </c>
      <c r="D804" s="160" t="s">
        <v>12</v>
      </c>
      <c r="E804" s="160" t="s">
        <v>12</v>
      </c>
      <c r="F804" s="160" t="s">
        <v>12</v>
      </c>
      <c r="G804" s="160" t="s">
        <v>12</v>
      </c>
      <c r="H804" s="160" t="s">
        <v>12</v>
      </c>
      <c r="I804" s="160" t="s">
        <v>12</v>
      </c>
      <c r="J804" s="160" t="s">
        <v>12</v>
      </c>
      <c r="K804" s="160" t="s">
        <v>160</v>
      </c>
      <c r="L804" s="161">
        <v>1</v>
      </c>
      <c r="M804" s="160" t="s">
        <v>37</v>
      </c>
      <c r="N804" s="170">
        <v>18.97</v>
      </c>
      <c r="O804" s="162" t="s">
        <v>12</v>
      </c>
      <c r="P804" s="163">
        <v>35</v>
      </c>
      <c r="Q804" s="164" t="s">
        <v>22</v>
      </c>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row>
    <row r="805" spans="1:241" x14ac:dyDescent="0.2">
      <c r="A805" s="159" t="s">
        <v>380</v>
      </c>
      <c r="B805" s="159" t="s">
        <v>450</v>
      </c>
      <c r="C805" s="160" t="s">
        <v>12</v>
      </c>
      <c r="D805" s="160" t="s">
        <v>12</v>
      </c>
      <c r="E805" s="160" t="s">
        <v>12</v>
      </c>
      <c r="F805" s="160" t="s">
        <v>12</v>
      </c>
      <c r="G805" s="160" t="s">
        <v>12</v>
      </c>
      <c r="H805" s="160" t="s">
        <v>12</v>
      </c>
      <c r="I805" s="160" t="s">
        <v>12</v>
      </c>
      <c r="J805" s="160" t="s">
        <v>12</v>
      </c>
      <c r="K805" s="160" t="s">
        <v>47</v>
      </c>
      <c r="L805" s="161">
        <v>1</v>
      </c>
      <c r="M805" s="160" t="s">
        <v>16</v>
      </c>
      <c r="N805" s="170">
        <v>18.7</v>
      </c>
      <c r="O805" s="162" t="s">
        <v>12</v>
      </c>
      <c r="P805" s="163">
        <v>35</v>
      </c>
      <c r="Q805" s="164" t="s">
        <v>15</v>
      </c>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row>
    <row r="806" spans="1:241" x14ac:dyDescent="0.2">
      <c r="A806" s="159" t="s">
        <v>380</v>
      </c>
      <c r="B806" s="159" t="s">
        <v>450</v>
      </c>
      <c r="C806" s="160" t="s">
        <v>12</v>
      </c>
      <c r="D806" s="160" t="s">
        <v>12</v>
      </c>
      <c r="E806" s="160" t="s">
        <v>12</v>
      </c>
      <c r="F806" s="160" t="s">
        <v>12</v>
      </c>
      <c r="G806" s="160" t="s">
        <v>12</v>
      </c>
      <c r="H806" s="160" t="s">
        <v>12</v>
      </c>
      <c r="I806" s="160" t="s">
        <v>12</v>
      </c>
      <c r="J806" s="160" t="s">
        <v>12</v>
      </c>
      <c r="K806" s="160" t="s">
        <v>382</v>
      </c>
      <c r="L806" s="161">
        <v>1</v>
      </c>
      <c r="M806" s="160" t="s">
        <v>18</v>
      </c>
      <c r="N806" s="170">
        <v>18.7</v>
      </c>
      <c r="O806" s="162" t="s">
        <v>12</v>
      </c>
      <c r="P806" s="163">
        <v>35</v>
      </c>
      <c r="Q806" s="164" t="s">
        <v>15</v>
      </c>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row>
    <row r="807" spans="1:241" x14ac:dyDescent="0.2">
      <c r="A807" s="159" t="s">
        <v>380</v>
      </c>
      <c r="B807" s="159" t="s">
        <v>450</v>
      </c>
      <c r="C807" s="160" t="s">
        <v>12</v>
      </c>
      <c r="D807" s="160" t="s">
        <v>12</v>
      </c>
      <c r="E807" s="160" t="s">
        <v>12</v>
      </c>
      <c r="F807" s="160" t="s">
        <v>12</v>
      </c>
      <c r="G807" s="160" t="s">
        <v>12</v>
      </c>
      <c r="H807" s="160" t="s">
        <v>12</v>
      </c>
      <c r="I807" s="160" t="s">
        <v>12</v>
      </c>
      <c r="J807" s="160" t="s">
        <v>12</v>
      </c>
      <c r="K807" s="160" t="s">
        <v>383</v>
      </c>
      <c r="L807" s="161">
        <v>1</v>
      </c>
      <c r="M807" s="160" t="s">
        <v>20</v>
      </c>
      <c r="N807" s="170">
        <v>15</v>
      </c>
      <c r="O807" s="162" t="s">
        <v>12</v>
      </c>
      <c r="P807" s="163">
        <v>13</v>
      </c>
      <c r="Q807" s="164" t="s">
        <v>22</v>
      </c>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row>
    <row r="808" spans="1:241" x14ac:dyDescent="0.2">
      <c r="A808" s="159" t="s">
        <v>380</v>
      </c>
      <c r="B808" s="159" t="s">
        <v>450</v>
      </c>
      <c r="C808" s="160" t="s">
        <v>12</v>
      </c>
      <c r="D808" s="160" t="s">
        <v>12</v>
      </c>
      <c r="E808" s="160" t="s">
        <v>12</v>
      </c>
      <c r="F808" s="160" t="s">
        <v>12</v>
      </c>
      <c r="G808" s="160" t="s">
        <v>12</v>
      </c>
      <c r="H808" s="160" t="s">
        <v>12</v>
      </c>
      <c r="I808" s="160" t="s">
        <v>12</v>
      </c>
      <c r="J808" s="160" t="s">
        <v>12</v>
      </c>
      <c r="K808" s="160" t="s">
        <v>383</v>
      </c>
      <c r="L808" s="161">
        <v>1</v>
      </c>
      <c r="M808" s="160" t="s">
        <v>20</v>
      </c>
      <c r="N808" s="170">
        <v>15</v>
      </c>
      <c r="O808" s="162" t="s">
        <v>12</v>
      </c>
      <c r="P808" s="163">
        <v>7</v>
      </c>
      <c r="Q808" s="164" t="s">
        <v>22</v>
      </c>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row>
    <row r="809" spans="1:241" x14ac:dyDescent="0.2">
      <c r="A809" s="159" t="s">
        <v>380</v>
      </c>
      <c r="B809" s="159" t="s">
        <v>450</v>
      </c>
      <c r="C809" s="160" t="s">
        <v>12</v>
      </c>
      <c r="D809" s="160" t="s">
        <v>12</v>
      </c>
      <c r="E809" s="160" t="s">
        <v>12</v>
      </c>
      <c r="F809" s="160" t="s">
        <v>12</v>
      </c>
      <c r="G809" s="160" t="s">
        <v>12</v>
      </c>
      <c r="H809" s="160" t="s">
        <v>12</v>
      </c>
      <c r="I809" s="160" t="s">
        <v>12</v>
      </c>
      <c r="J809" s="160" t="s">
        <v>12</v>
      </c>
      <c r="K809" s="160" t="s">
        <v>383</v>
      </c>
      <c r="L809" s="161">
        <v>1</v>
      </c>
      <c r="M809" s="160" t="s">
        <v>20</v>
      </c>
      <c r="N809" s="170">
        <v>15</v>
      </c>
      <c r="O809" s="162" t="s">
        <v>12</v>
      </c>
      <c r="P809" s="163">
        <v>3</v>
      </c>
      <c r="Q809" s="164" t="s">
        <v>22</v>
      </c>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row>
    <row r="810" spans="1:241" x14ac:dyDescent="0.2">
      <c r="A810" s="159" t="s">
        <v>380</v>
      </c>
      <c r="B810" s="159" t="s">
        <v>450</v>
      </c>
      <c r="C810" s="160" t="s">
        <v>12</v>
      </c>
      <c r="D810" s="160" t="s">
        <v>12</v>
      </c>
      <c r="E810" s="160" t="s">
        <v>12</v>
      </c>
      <c r="F810" s="160" t="s">
        <v>12</v>
      </c>
      <c r="G810" s="160" t="s">
        <v>12</v>
      </c>
      <c r="H810" s="160" t="s">
        <v>12</v>
      </c>
      <c r="I810" s="160" t="s">
        <v>12</v>
      </c>
      <c r="J810" s="160" t="s">
        <v>12</v>
      </c>
      <c r="K810" s="160" t="s">
        <v>153</v>
      </c>
      <c r="L810" s="161">
        <v>4</v>
      </c>
      <c r="M810" s="160" t="s">
        <v>28</v>
      </c>
      <c r="N810" s="170">
        <v>11.1</v>
      </c>
      <c r="O810" s="162" t="s">
        <v>12</v>
      </c>
      <c r="P810" s="163">
        <v>19</v>
      </c>
      <c r="Q810" s="164" t="s">
        <v>22</v>
      </c>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row>
    <row r="811" spans="1:241" x14ac:dyDescent="0.2">
      <c r="A811" s="159" t="s">
        <v>380</v>
      </c>
      <c r="B811" s="159" t="s">
        <v>450</v>
      </c>
      <c r="C811" s="160" t="s">
        <v>12</v>
      </c>
      <c r="D811" s="160" t="s">
        <v>12</v>
      </c>
      <c r="E811" s="160" t="s">
        <v>12</v>
      </c>
      <c r="F811" s="160" t="s">
        <v>12</v>
      </c>
      <c r="G811" s="160" t="s">
        <v>12</v>
      </c>
      <c r="H811" s="160" t="s">
        <v>12</v>
      </c>
      <c r="I811" s="160" t="s">
        <v>12</v>
      </c>
      <c r="J811" s="160" t="s">
        <v>12</v>
      </c>
      <c r="K811" s="160" t="s">
        <v>153</v>
      </c>
      <c r="L811" s="161">
        <v>1</v>
      </c>
      <c r="M811" s="160" t="s">
        <v>28</v>
      </c>
      <c r="N811" s="170">
        <v>11.1</v>
      </c>
      <c r="O811" s="162" t="s">
        <v>12</v>
      </c>
      <c r="P811" s="163">
        <v>9</v>
      </c>
      <c r="Q811" s="164" t="s">
        <v>22</v>
      </c>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row>
    <row r="812" spans="1:241" x14ac:dyDescent="0.2">
      <c r="A812" s="159" t="s">
        <v>380</v>
      </c>
      <c r="B812" s="159" t="s">
        <v>450</v>
      </c>
      <c r="C812" s="160" t="s">
        <v>12</v>
      </c>
      <c r="D812" s="160" t="s">
        <v>12</v>
      </c>
      <c r="E812" s="160" t="s">
        <v>12</v>
      </c>
      <c r="F812" s="160" t="s">
        <v>12</v>
      </c>
      <c r="G812" s="160" t="s">
        <v>12</v>
      </c>
      <c r="H812" s="160" t="s">
        <v>12</v>
      </c>
      <c r="I812" s="160" t="s">
        <v>12</v>
      </c>
      <c r="J812" s="160" t="s">
        <v>12</v>
      </c>
      <c r="K812" s="160" t="s">
        <v>153</v>
      </c>
      <c r="L812" s="161">
        <v>1</v>
      </c>
      <c r="M812" s="160" t="s">
        <v>28</v>
      </c>
      <c r="N812" s="170">
        <v>11.1</v>
      </c>
      <c r="O812" s="162" t="s">
        <v>12</v>
      </c>
      <c r="P812" s="163">
        <v>8</v>
      </c>
      <c r="Q812" s="164" t="s">
        <v>22</v>
      </c>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row>
    <row r="813" spans="1:241" s="11" customFormat="1" x14ac:dyDescent="0.2">
      <c r="A813" s="159" t="s">
        <v>380</v>
      </c>
      <c r="B813" s="159" t="s">
        <v>450</v>
      </c>
      <c r="C813" s="160" t="s">
        <v>12</v>
      </c>
      <c r="D813" s="160" t="s">
        <v>12</v>
      </c>
      <c r="E813" s="160" t="s">
        <v>12</v>
      </c>
      <c r="F813" s="160" t="s">
        <v>12</v>
      </c>
      <c r="G813" s="160" t="s">
        <v>12</v>
      </c>
      <c r="H813" s="160" t="s">
        <v>12</v>
      </c>
      <c r="I813" s="160" t="s">
        <v>12</v>
      </c>
      <c r="J813" s="160" t="s">
        <v>12</v>
      </c>
      <c r="K813" s="160" t="s">
        <v>153</v>
      </c>
      <c r="L813" s="161">
        <v>2</v>
      </c>
      <c r="M813" s="160" t="s">
        <v>28</v>
      </c>
      <c r="N813" s="170">
        <v>11.25</v>
      </c>
      <c r="O813" s="162" t="s">
        <v>12</v>
      </c>
      <c r="P813" s="163">
        <v>19</v>
      </c>
      <c r="Q813" s="164" t="s">
        <v>22</v>
      </c>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row>
    <row r="814" spans="1:241" x14ac:dyDescent="0.2">
      <c r="A814" s="159" t="s">
        <v>380</v>
      </c>
      <c r="B814" s="159" t="s">
        <v>450</v>
      </c>
      <c r="C814" s="160" t="s">
        <v>12</v>
      </c>
      <c r="D814" s="160" t="s">
        <v>12</v>
      </c>
      <c r="E814" s="160" t="s">
        <v>12</v>
      </c>
      <c r="F814" s="160" t="s">
        <v>12</v>
      </c>
      <c r="G814" s="160" t="s">
        <v>12</v>
      </c>
      <c r="H814" s="160" t="s">
        <v>12</v>
      </c>
      <c r="I814" s="160" t="s">
        <v>12</v>
      </c>
      <c r="J814" s="160" t="s">
        <v>12</v>
      </c>
      <c r="K814" s="160" t="s">
        <v>130</v>
      </c>
      <c r="L814" s="161">
        <v>2</v>
      </c>
      <c r="M814" s="160" t="s">
        <v>28</v>
      </c>
      <c r="N814" s="170">
        <v>11.1</v>
      </c>
      <c r="O814" s="162" t="s">
        <v>12</v>
      </c>
      <c r="P814" s="163">
        <v>19</v>
      </c>
      <c r="Q814" s="164" t="s">
        <v>22</v>
      </c>
      <c r="R814" s="2"/>
      <c r="S814" s="2"/>
      <c r="T814" s="2"/>
      <c r="U814" s="2"/>
      <c r="V814" s="2"/>
      <c r="W814" s="2"/>
      <c r="X814" s="6"/>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6"/>
      <c r="CM814" s="2"/>
      <c r="CN814" s="6"/>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6"/>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16"/>
      <c r="FU814" s="16"/>
      <c r="FV814" s="16"/>
      <c r="FW814" s="16"/>
      <c r="FX814" s="16"/>
      <c r="FY814" s="6"/>
      <c r="FZ814" s="16"/>
      <c r="GA814" s="16"/>
      <c r="GB814" s="16"/>
      <c r="GC814" s="16"/>
      <c r="GD814" s="16"/>
      <c r="GE814" s="16"/>
      <c r="GF814" s="6"/>
      <c r="GG814" s="16"/>
      <c r="GH814" s="16"/>
      <c r="GI814" s="16"/>
      <c r="GJ814" s="16"/>
      <c r="GK814" s="16"/>
      <c r="GL814" s="16"/>
      <c r="GM814" s="16"/>
      <c r="GN814" s="16"/>
      <c r="GO814" s="16"/>
      <c r="GP814" s="16"/>
      <c r="GQ814" s="16"/>
      <c r="GR814" s="16"/>
      <c r="GS814" s="6"/>
      <c r="GT814" s="16"/>
      <c r="GU814" s="16"/>
      <c r="GV814" s="16"/>
      <c r="GW814" s="16"/>
      <c r="GX814" s="16"/>
      <c r="GY814" s="16"/>
      <c r="GZ814" s="16"/>
      <c r="HA814" s="16"/>
      <c r="HB814" s="6"/>
      <c r="HC814" s="16"/>
      <c r="HD814" s="16"/>
      <c r="HE814" s="16"/>
      <c r="HF814" s="16"/>
      <c r="HG814" s="6"/>
      <c r="HH814" s="6"/>
      <c r="HI814" s="6"/>
      <c r="HJ814" s="6"/>
      <c r="HK814" s="6"/>
      <c r="HL814" s="6"/>
      <c r="HM814" s="2"/>
      <c r="HN814" s="2"/>
      <c r="HO814" s="6"/>
      <c r="HP814" s="6"/>
      <c r="HQ814" s="6"/>
      <c r="HR814" s="6"/>
      <c r="HS814" s="2"/>
      <c r="HT814" s="2"/>
      <c r="HU814" s="6"/>
      <c r="HV814" s="6"/>
      <c r="HW814" s="6"/>
      <c r="HX814" s="6"/>
      <c r="HY814" s="16"/>
      <c r="HZ814" s="6"/>
      <c r="IA814" s="6"/>
      <c r="IB814" s="6"/>
      <c r="IC814" s="17"/>
      <c r="ID814" s="6"/>
      <c r="IE814" s="6"/>
      <c r="IF814" s="17"/>
      <c r="IG814" s="6"/>
    </row>
    <row r="815" spans="1:241" x14ac:dyDescent="0.2">
      <c r="A815" s="159" t="s">
        <v>380</v>
      </c>
      <c r="B815" s="159" t="s">
        <v>450</v>
      </c>
      <c r="C815" s="160" t="s">
        <v>12</v>
      </c>
      <c r="D815" s="160" t="s">
        <v>12</v>
      </c>
      <c r="E815" s="160" t="s">
        <v>12</v>
      </c>
      <c r="F815" s="160" t="s">
        <v>12</v>
      </c>
      <c r="G815" s="160" t="s">
        <v>12</v>
      </c>
      <c r="H815" s="160" t="s">
        <v>12</v>
      </c>
      <c r="I815" s="160" t="s">
        <v>12</v>
      </c>
      <c r="J815" s="160" t="s">
        <v>12</v>
      </c>
      <c r="K815" s="160" t="s">
        <v>384</v>
      </c>
      <c r="L815" s="161">
        <v>1</v>
      </c>
      <c r="M815" s="160" t="s">
        <v>28</v>
      </c>
      <c r="N815" s="170">
        <v>15</v>
      </c>
      <c r="O815" s="162" t="s">
        <v>12</v>
      </c>
      <c r="P815" s="163">
        <v>19</v>
      </c>
      <c r="Q815" s="164" t="s">
        <v>22</v>
      </c>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row>
    <row r="816" spans="1:241" x14ac:dyDescent="0.2">
      <c r="A816" s="159" t="s">
        <v>380</v>
      </c>
      <c r="B816" s="159" t="s">
        <v>450</v>
      </c>
      <c r="C816" s="160" t="s">
        <v>12</v>
      </c>
      <c r="D816" s="160" t="s">
        <v>12</v>
      </c>
      <c r="E816" s="160" t="s">
        <v>12</v>
      </c>
      <c r="F816" s="160" t="s">
        <v>12</v>
      </c>
      <c r="G816" s="160" t="s">
        <v>12</v>
      </c>
      <c r="H816" s="160" t="s">
        <v>12</v>
      </c>
      <c r="I816" s="160" t="s">
        <v>12</v>
      </c>
      <c r="J816" s="160" t="s">
        <v>12</v>
      </c>
      <c r="K816" s="160" t="s">
        <v>384</v>
      </c>
      <c r="L816" s="161">
        <v>2</v>
      </c>
      <c r="M816" s="160" t="s">
        <v>28</v>
      </c>
      <c r="N816" s="170">
        <v>11.1</v>
      </c>
      <c r="O816" s="162" t="s">
        <v>12</v>
      </c>
      <c r="P816" s="163">
        <v>19</v>
      </c>
      <c r="Q816" s="164" t="s">
        <v>22</v>
      </c>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row>
    <row r="817" spans="1:241" x14ac:dyDescent="0.2">
      <c r="A817" s="159" t="s">
        <v>380</v>
      </c>
      <c r="B817" s="159" t="s">
        <v>450</v>
      </c>
      <c r="C817" s="160" t="s">
        <v>12</v>
      </c>
      <c r="D817" s="160" t="s">
        <v>12</v>
      </c>
      <c r="E817" s="160" t="s">
        <v>12</v>
      </c>
      <c r="F817" s="160" t="s">
        <v>12</v>
      </c>
      <c r="G817" s="160" t="s">
        <v>12</v>
      </c>
      <c r="H817" s="160" t="s">
        <v>12</v>
      </c>
      <c r="I817" s="160" t="s">
        <v>12</v>
      </c>
      <c r="J817" s="160" t="s">
        <v>12</v>
      </c>
      <c r="K817" s="160" t="s">
        <v>260</v>
      </c>
      <c r="L817" s="161">
        <v>1</v>
      </c>
      <c r="M817" s="160" t="s">
        <v>28</v>
      </c>
      <c r="N817" s="170">
        <v>13.81</v>
      </c>
      <c r="O817" s="162" t="s">
        <v>12</v>
      </c>
      <c r="P817" s="163">
        <v>19</v>
      </c>
      <c r="Q817" s="164" t="s">
        <v>22</v>
      </c>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row>
    <row r="818" spans="1:241" x14ac:dyDescent="0.2">
      <c r="A818" s="159" t="s">
        <v>380</v>
      </c>
      <c r="B818" s="159" t="s">
        <v>450</v>
      </c>
      <c r="C818" s="160" t="s">
        <v>12</v>
      </c>
      <c r="D818" s="160" t="s">
        <v>12</v>
      </c>
      <c r="E818" s="160" t="s">
        <v>12</v>
      </c>
      <c r="F818" s="160" t="s">
        <v>12</v>
      </c>
      <c r="G818" s="160" t="s">
        <v>12</v>
      </c>
      <c r="H818" s="160" t="s">
        <v>12</v>
      </c>
      <c r="I818" s="160" t="s">
        <v>12</v>
      </c>
      <c r="J818" s="160" t="s">
        <v>12</v>
      </c>
      <c r="K818" s="160" t="s">
        <v>40</v>
      </c>
      <c r="L818" s="161">
        <v>1</v>
      </c>
      <c r="M818" s="160" t="s">
        <v>26</v>
      </c>
      <c r="N818" s="170">
        <v>18.37</v>
      </c>
      <c r="O818" s="162" t="s">
        <v>12</v>
      </c>
      <c r="P818" s="163">
        <v>35</v>
      </c>
      <c r="Q818" s="164" t="s">
        <v>22</v>
      </c>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row>
    <row r="819" spans="1:241" x14ac:dyDescent="0.2">
      <c r="A819" s="172" t="s">
        <v>385</v>
      </c>
      <c r="B819" s="172" t="s">
        <v>451</v>
      </c>
      <c r="C819" s="173">
        <v>508</v>
      </c>
      <c r="D819" s="173">
        <v>12.7</v>
      </c>
      <c r="E819" s="173">
        <v>508</v>
      </c>
      <c r="F819" s="173">
        <v>12.7</v>
      </c>
      <c r="G819" s="173">
        <v>628</v>
      </c>
      <c r="H819" s="173">
        <v>15.7</v>
      </c>
      <c r="I819" s="173">
        <v>1136</v>
      </c>
      <c r="J819" s="173">
        <v>28.4</v>
      </c>
      <c r="K819" s="174"/>
      <c r="L819" s="175">
        <v>31</v>
      </c>
      <c r="M819" s="174"/>
      <c r="N819" s="176">
        <v>18.452110000000001</v>
      </c>
      <c r="O819" s="177">
        <v>62073.636359999997</v>
      </c>
      <c r="P819" s="173">
        <v>30.266670000000001</v>
      </c>
      <c r="Q819" s="178">
        <v>8</v>
      </c>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row>
    <row r="820" spans="1:241" x14ac:dyDescent="0.2">
      <c r="A820" s="159" t="s">
        <v>385</v>
      </c>
      <c r="B820" s="159" t="s">
        <v>451</v>
      </c>
      <c r="C820" s="160" t="s">
        <v>12</v>
      </c>
      <c r="D820" s="160" t="s">
        <v>12</v>
      </c>
      <c r="E820" s="160" t="s">
        <v>12</v>
      </c>
      <c r="F820" s="160" t="s">
        <v>12</v>
      </c>
      <c r="G820" s="160" t="s">
        <v>12</v>
      </c>
      <c r="H820" s="160" t="s">
        <v>12</v>
      </c>
      <c r="I820" s="160" t="s">
        <v>12</v>
      </c>
      <c r="J820" s="160" t="s">
        <v>12</v>
      </c>
      <c r="K820" s="160" t="s">
        <v>188</v>
      </c>
      <c r="L820" s="161">
        <v>1</v>
      </c>
      <c r="M820" s="160" t="s">
        <v>13</v>
      </c>
      <c r="N820" s="167" t="s">
        <v>12</v>
      </c>
      <c r="O820" s="162">
        <v>86141</v>
      </c>
      <c r="P820" s="163">
        <v>35</v>
      </c>
      <c r="Q820" s="164" t="s">
        <v>15</v>
      </c>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row>
    <row r="821" spans="1:241" x14ac:dyDescent="0.2">
      <c r="A821" s="159" t="s">
        <v>385</v>
      </c>
      <c r="B821" s="159" t="s">
        <v>451</v>
      </c>
      <c r="C821" s="160" t="s">
        <v>12</v>
      </c>
      <c r="D821" s="160" t="s">
        <v>12</v>
      </c>
      <c r="E821" s="160" t="s">
        <v>12</v>
      </c>
      <c r="F821" s="160" t="s">
        <v>12</v>
      </c>
      <c r="G821" s="160" t="s">
        <v>12</v>
      </c>
      <c r="H821" s="160" t="s">
        <v>12</v>
      </c>
      <c r="I821" s="160" t="s">
        <v>12</v>
      </c>
      <c r="J821" s="160" t="s">
        <v>12</v>
      </c>
      <c r="K821" s="160" t="s">
        <v>133</v>
      </c>
      <c r="L821" s="161">
        <v>1</v>
      </c>
      <c r="M821" s="160" t="s">
        <v>51</v>
      </c>
      <c r="N821" s="167" t="s">
        <v>12</v>
      </c>
      <c r="O821" s="162">
        <v>67522</v>
      </c>
      <c r="P821" s="163">
        <v>35</v>
      </c>
      <c r="Q821" s="164" t="s">
        <v>15</v>
      </c>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row>
    <row r="822" spans="1:241" x14ac:dyDescent="0.2">
      <c r="A822" s="159" t="s">
        <v>385</v>
      </c>
      <c r="B822" s="159" t="s">
        <v>451</v>
      </c>
      <c r="C822" s="160" t="s">
        <v>12</v>
      </c>
      <c r="D822" s="160" t="s">
        <v>12</v>
      </c>
      <c r="E822" s="160" t="s">
        <v>12</v>
      </c>
      <c r="F822" s="160" t="s">
        <v>12</v>
      </c>
      <c r="G822" s="160" t="s">
        <v>12</v>
      </c>
      <c r="H822" s="160" t="s">
        <v>12</v>
      </c>
      <c r="I822" s="160" t="s">
        <v>12</v>
      </c>
      <c r="J822" s="160" t="s">
        <v>12</v>
      </c>
      <c r="K822" s="160" t="s">
        <v>27</v>
      </c>
      <c r="L822" s="161">
        <v>1</v>
      </c>
      <c r="M822" s="160" t="s">
        <v>26</v>
      </c>
      <c r="N822" s="170">
        <v>20.13</v>
      </c>
      <c r="O822" s="162" t="s">
        <v>12</v>
      </c>
      <c r="P822" s="163">
        <v>35</v>
      </c>
      <c r="Q822" s="164" t="s">
        <v>22</v>
      </c>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row>
    <row r="823" spans="1:241" x14ac:dyDescent="0.2">
      <c r="A823" s="159" t="s">
        <v>385</v>
      </c>
      <c r="B823" s="159" t="s">
        <v>451</v>
      </c>
      <c r="C823" s="160" t="s">
        <v>12</v>
      </c>
      <c r="D823" s="160" t="s">
        <v>12</v>
      </c>
      <c r="E823" s="160" t="s">
        <v>12</v>
      </c>
      <c r="F823" s="160" t="s">
        <v>12</v>
      </c>
      <c r="G823" s="160" t="s">
        <v>12</v>
      </c>
      <c r="H823" s="160" t="s">
        <v>12</v>
      </c>
      <c r="I823" s="160" t="s">
        <v>12</v>
      </c>
      <c r="J823" s="160" t="s">
        <v>12</v>
      </c>
      <c r="K823" s="160" t="s">
        <v>59</v>
      </c>
      <c r="L823" s="161">
        <v>1</v>
      </c>
      <c r="M823" s="160" t="s">
        <v>16</v>
      </c>
      <c r="N823" s="170" t="s">
        <v>12</v>
      </c>
      <c r="O823" s="162">
        <v>60060</v>
      </c>
      <c r="P823" s="163">
        <v>35</v>
      </c>
      <c r="Q823" s="164" t="s">
        <v>15</v>
      </c>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row>
    <row r="824" spans="1:241" x14ac:dyDescent="0.2">
      <c r="A824" s="159" t="s">
        <v>385</v>
      </c>
      <c r="B824" s="159" t="s">
        <v>451</v>
      </c>
      <c r="C824" s="160" t="s">
        <v>12</v>
      </c>
      <c r="D824" s="160" t="s">
        <v>12</v>
      </c>
      <c r="E824" s="160" t="s">
        <v>12</v>
      </c>
      <c r="F824" s="160" t="s">
        <v>12</v>
      </c>
      <c r="G824" s="160" t="s">
        <v>12</v>
      </c>
      <c r="H824" s="160" t="s">
        <v>12</v>
      </c>
      <c r="I824" s="160" t="s">
        <v>12</v>
      </c>
      <c r="J824" s="160" t="s">
        <v>12</v>
      </c>
      <c r="K824" s="160" t="s">
        <v>114</v>
      </c>
      <c r="L824" s="161">
        <v>1</v>
      </c>
      <c r="M824" s="160" t="s">
        <v>16</v>
      </c>
      <c r="N824" s="170" t="s">
        <v>12</v>
      </c>
      <c r="O824" s="162">
        <v>53799</v>
      </c>
      <c r="P824" s="163">
        <v>35</v>
      </c>
      <c r="Q824" s="164" t="s">
        <v>15</v>
      </c>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row>
    <row r="825" spans="1:241" x14ac:dyDescent="0.2">
      <c r="A825" s="159" t="s">
        <v>385</v>
      </c>
      <c r="B825" s="159" t="s">
        <v>451</v>
      </c>
      <c r="C825" s="160" t="s">
        <v>12</v>
      </c>
      <c r="D825" s="160" t="s">
        <v>12</v>
      </c>
      <c r="E825" s="160" t="s">
        <v>12</v>
      </c>
      <c r="F825" s="160" t="s">
        <v>12</v>
      </c>
      <c r="G825" s="160" t="s">
        <v>12</v>
      </c>
      <c r="H825" s="160" t="s">
        <v>12</v>
      </c>
      <c r="I825" s="160" t="s">
        <v>12</v>
      </c>
      <c r="J825" s="160" t="s">
        <v>12</v>
      </c>
      <c r="K825" s="160" t="s">
        <v>215</v>
      </c>
      <c r="L825" s="161">
        <v>1</v>
      </c>
      <c r="M825" s="160" t="s">
        <v>20</v>
      </c>
      <c r="N825" s="170">
        <v>15.58</v>
      </c>
      <c r="O825" s="162" t="s">
        <v>12</v>
      </c>
      <c r="P825" s="163">
        <v>25</v>
      </c>
      <c r="Q825" s="164" t="s">
        <v>22</v>
      </c>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row>
    <row r="826" spans="1:241" x14ac:dyDescent="0.2">
      <c r="A826" s="159" t="s">
        <v>385</v>
      </c>
      <c r="B826" s="159" t="s">
        <v>451</v>
      </c>
      <c r="C826" s="160" t="s">
        <v>12</v>
      </c>
      <c r="D826" s="160" t="s">
        <v>12</v>
      </c>
      <c r="E826" s="160" t="s">
        <v>12</v>
      </c>
      <c r="F826" s="160" t="s">
        <v>12</v>
      </c>
      <c r="G826" s="160" t="s">
        <v>12</v>
      </c>
      <c r="H826" s="160" t="s">
        <v>12</v>
      </c>
      <c r="I826" s="160" t="s">
        <v>12</v>
      </c>
      <c r="J826" s="160" t="s">
        <v>12</v>
      </c>
      <c r="K826" s="160" t="s">
        <v>215</v>
      </c>
      <c r="L826" s="161">
        <v>1</v>
      </c>
      <c r="M826" s="160" t="s">
        <v>20</v>
      </c>
      <c r="N826" s="170">
        <v>15.58</v>
      </c>
      <c r="O826" s="162" t="s">
        <v>12</v>
      </c>
      <c r="P826" s="163">
        <v>19</v>
      </c>
      <c r="Q826" s="164" t="s">
        <v>22</v>
      </c>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row>
    <row r="827" spans="1:241" x14ac:dyDescent="0.2">
      <c r="A827" s="159" t="s">
        <v>385</v>
      </c>
      <c r="B827" s="159" t="s">
        <v>451</v>
      </c>
      <c r="C827" s="160" t="s">
        <v>12</v>
      </c>
      <c r="D827" s="160" t="s">
        <v>12</v>
      </c>
      <c r="E827" s="160" t="s">
        <v>12</v>
      </c>
      <c r="F827" s="160" t="s">
        <v>12</v>
      </c>
      <c r="G827" s="160" t="s">
        <v>12</v>
      </c>
      <c r="H827" s="160" t="s">
        <v>12</v>
      </c>
      <c r="I827" s="160" t="s">
        <v>12</v>
      </c>
      <c r="J827" s="160" t="s">
        <v>12</v>
      </c>
      <c r="K827" s="160" t="s">
        <v>386</v>
      </c>
      <c r="L827" s="161">
        <v>1</v>
      </c>
      <c r="M827" s="160" t="s">
        <v>28</v>
      </c>
      <c r="N827" s="170">
        <v>27.05</v>
      </c>
      <c r="O827" s="162" t="s">
        <v>12</v>
      </c>
      <c r="P827" s="163">
        <v>35</v>
      </c>
      <c r="Q827" s="164" t="s">
        <v>22</v>
      </c>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row>
    <row r="828" spans="1:241" x14ac:dyDescent="0.2">
      <c r="A828" s="159" t="s">
        <v>385</v>
      </c>
      <c r="B828" s="159" t="s">
        <v>451</v>
      </c>
      <c r="C828" s="160" t="s">
        <v>12</v>
      </c>
      <c r="D828" s="160" t="s">
        <v>12</v>
      </c>
      <c r="E828" s="160" t="s">
        <v>12</v>
      </c>
      <c r="F828" s="160" t="s">
        <v>12</v>
      </c>
      <c r="G828" s="160" t="s">
        <v>12</v>
      </c>
      <c r="H828" s="160" t="s">
        <v>12</v>
      </c>
      <c r="I828" s="160" t="s">
        <v>12</v>
      </c>
      <c r="J828" s="160" t="s">
        <v>12</v>
      </c>
      <c r="K828" s="160" t="s">
        <v>386</v>
      </c>
      <c r="L828" s="161">
        <v>1</v>
      </c>
      <c r="M828" s="160" t="s">
        <v>28</v>
      </c>
      <c r="N828" s="170">
        <v>19.48</v>
      </c>
      <c r="O828" s="162" t="s">
        <v>12</v>
      </c>
      <c r="P828" s="163">
        <v>35</v>
      </c>
      <c r="Q828" s="164" t="s">
        <v>22</v>
      </c>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row>
    <row r="829" spans="1:241" x14ac:dyDescent="0.2">
      <c r="A829" s="159" t="s">
        <v>385</v>
      </c>
      <c r="B829" s="159" t="s">
        <v>451</v>
      </c>
      <c r="C829" s="160" t="s">
        <v>12</v>
      </c>
      <c r="D829" s="160" t="s">
        <v>12</v>
      </c>
      <c r="E829" s="160" t="s">
        <v>12</v>
      </c>
      <c r="F829" s="160" t="s">
        <v>12</v>
      </c>
      <c r="G829" s="160" t="s">
        <v>12</v>
      </c>
      <c r="H829" s="160" t="s">
        <v>12</v>
      </c>
      <c r="I829" s="160" t="s">
        <v>12</v>
      </c>
      <c r="J829" s="160" t="s">
        <v>12</v>
      </c>
      <c r="K829" s="160" t="s">
        <v>65</v>
      </c>
      <c r="L829" s="161">
        <v>1</v>
      </c>
      <c r="M829" s="160" t="s">
        <v>37</v>
      </c>
      <c r="N829" s="167" t="s">
        <v>12</v>
      </c>
      <c r="O829" s="162">
        <v>61571</v>
      </c>
      <c r="P829" s="163">
        <v>35</v>
      </c>
      <c r="Q829" s="164" t="s">
        <v>15</v>
      </c>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row>
    <row r="830" spans="1:241" x14ac:dyDescent="0.2">
      <c r="A830" s="159" t="s">
        <v>385</v>
      </c>
      <c r="B830" s="159" t="s">
        <v>451</v>
      </c>
      <c r="C830" s="160" t="s">
        <v>12</v>
      </c>
      <c r="D830" s="160" t="s">
        <v>12</v>
      </c>
      <c r="E830" s="160" t="s">
        <v>12</v>
      </c>
      <c r="F830" s="160" t="s">
        <v>12</v>
      </c>
      <c r="G830" s="160" t="s">
        <v>12</v>
      </c>
      <c r="H830" s="160" t="s">
        <v>12</v>
      </c>
      <c r="I830" s="160" t="s">
        <v>12</v>
      </c>
      <c r="J830" s="160" t="s">
        <v>12</v>
      </c>
      <c r="K830" s="160" t="s">
        <v>219</v>
      </c>
      <c r="L830" s="161">
        <v>1</v>
      </c>
      <c r="M830" s="160" t="s">
        <v>18</v>
      </c>
      <c r="N830" s="167" t="s">
        <v>12</v>
      </c>
      <c r="O830" s="162">
        <v>43680</v>
      </c>
      <c r="P830" s="163">
        <v>35</v>
      </c>
      <c r="Q830" s="164" t="s">
        <v>15</v>
      </c>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row>
    <row r="831" spans="1:241" x14ac:dyDescent="0.2">
      <c r="A831" s="159" t="s">
        <v>385</v>
      </c>
      <c r="B831" s="159" t="s">
        <v>451</v>
      </c>
      <c r="C831" s="160" t="s">
        <v>12</v>
      </c>
      <c r="D831" s="160" t="s">
        <v>12</v>
      </c>
      <c r="E831" s="160" t="s">
        <v>12</v>
      </c>
      <c r="F831" s="160" t="s">
        <v>12</v>
      </c>
      <c r="G831" s="160" t="s">
        <v>12</v>
      </c>
      <c r="H831" s="160" t="s">
        <v>12</v>
      </c>
      <c r="I831" s="160" t="s">
        <v>12</v>
      </c>
      <c r="J831" s="160" t="s">
        <v>12</v>
      </c>
      <c r="K831" s="160" t="s">
        <v>190</v>
      </c>
      <c r="L831" s="161">
        <v>1</v>
      </c>
      <c r="M831" s="160" t="s">
        <v>18</v>
      </c>
      <c r="N831" s="167" t="s">
        <v>12</v>
      </c>
      <c r="O831" s="162">
        <v>59041</v>
      </c>
      <c r="P831" s="163">
        <v>35</v>
      </c>
      <c r="Q831" s="164" t="s">
        <v>15</v>
      </c>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row>
    <row r="832" spans="1:241" x14ac:dyDescent="0.2">
      <c r="A832" s="159" t="s">
        <v>385</v>
      </c>
      <c r="B832" s="159" t="s">
        <v>451</v>
      </c>
      <c r="C832" s="160" t="s">
        <v>12</v>
      </c>
      <c r="D832" s="160" t="s">
        <v>12</v>
      </c>
      <c r="E832" s="160" t="s">
        <v>12</v>
      </c>
      <c r="F832" s="160" t="s">
        <v>12</v>
      </c>
      <c r="G832" s="160" t="s">
        <v>12</v>
      </c>
      <c r="H832" s="160" t="s">
        <v>12</v>
      </c>
      <c r="I832" s="160" t="s">
        <v>12</v>
      </c>
      <c r="J832" s="160" t="s">
        <v>12</v>
      </c>
      <c r="K832" s="160" t="s">
        <v>387</v>
      </c>
      <c r="L832" s="161">
        <v>2</v>
      </c>
      <c r="M832" s="160" t="s">
        <v>20</v>
      </c>
      <c r="N832" s="170">
        <v>15.58</v>
      </c>
      <c r="O832" s="162" t="s">
        <v>12</v>
      </c>
      <c r="P832" s="163">
        <v>19</v>
      </c>
      <c r="Q832" s="164" t="s">
        <v>22</v>
      </c>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row>
    <row r="833" spans="1:241" x14ac:dyDescent="0.2">
      <c r="A833" s="159" t="s">
        <v>385</v>
      </c>
      <c r="B833" s="159" t="s">
        <v>451</v>
      </c>
      <c r="C833" s="160" t="s">
        <v>12</v>
      </c>
      <c r="D833" s="160" t="s">
        <v>12</v>
      </c>
      <c r="E833" s="160" t="s">
        <v>12</v>
      </c>
      <c r="F833" s="160" t="s">
        <v>12</v>
      </c>
      <c r="G833" s="160" t="s">
        <v>12</v>
      </c>
      <c r="H833" s="160" t="s">
        <v>12</v>
      </c>
      <c r="I833" s="160" t="s">
        <v>12</v>
      </c>
      <c r="J833" s="160" t="s">
        <v>12</v>
      </c>
      <c r="K833" s="160" t="s">
        <v>135</v>
      </c>
      <c r="L833" s="161">
        <v>1</v>
      </c>
      <c r="M833" s="160" t="s">
        <v>16</v>
      </c>
      <c r="N833" s="170" t="s">
        <v>12</v>
      </c>
      <c r="O833" s="162">
        <v>42770</v>
      </c>
      <c r="P833" s="163">
        <v>35</v>
      </c>
      <c r="Q833" s="164" t="s">
        <v>15</v>
      </c>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row>
    <row r="834" spans="1:241" x14ac:dyDescent="0.2">
      <c r="A834" s="159" t="s">
        <v>385</v>
      </c>
      <c r="B834" s="159" t="s">
        <v>451</v>
      </c>
      <c r="C834" s="160" t="s">
        <v>12</v>
      </c>
      <c r="D834" s="160" t="s">
        <v>12</v>
      </c>
      <c r="E834" s="160" t="s">
        <v>12</v>
      </c>
      <c r="F834" s="160" t="s">
        <v>12</v>
      </c>
      <c r="G834" s="160" t="s">
        <v>12</v>
      </c>
      <c r="H834" s="160" t="s">
        <v>12</v>
      </c>
      <c r="I834" s="160" t="s">
        <v>12</v>
      </c>
      <c r="J834" s="160" t="s">
        <v>12</v>
      </c>
      <c r="K834" s="160" t="s">
        <v>388</v>
      </c>
      <c r="L834" s="161">
        <v>1</v>
      </c>
      <c r="M834" s="160" t="s">
        <v>20</v>
      </c>
      <c r="N834" s="170">
        <v>15.58</v>
      </c>
      <c r="O834" s="162" t="s">
        <v>12</v>
      </c>
      <c r="P834" s="163">
        <v>25</v>
      </c>
      <c r="Q834" s="164" t="s">
        <v>22</v>
      </c>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row>
    <row r="835" spans="1:241" x14ac:dyDescent="0.2">
      <c r="A835" s="159" t="s">
        <v>385</v>
      </c>
      <c r="B835" s="159" t="s">
        <v>451</v>
      </c>
      <c r="C835" s="160" t="s">
        <v>12</v>
      </c>
      <c r="D835" s="160" t="s">
        <v>12</v>
      </c>
      <c r="E835" s="160" t="s">
        <v>12</v>
      </c>
      <c r="F835" s="160" t="s">
        <v>12</v>
      </c>
      <c r="G835" s="160" t="s">
        <v>12</v>
      </c>
      <c r="H835" s="160" t="s">
        <v>12</v>
      </c>
      <c r="I835" s="160" t="s">
        <v>12</v>
      </c>
      <c r="J835" s="160" t="s">
        <v>12</v>
      </c>
      <c r="K835" s="160" t="s">
        <v>389</v>
      </c>
      <c r="L835" s="161">
        <v>1</v>
      </c>
      <c r="M835" s="160" t="s">
        <v>20</v>
      </c>
      <c r="N835" s="170">
        <v>22.26</v>
      </c>
      <c r="O835" s="162" t="s">
        <v>12</v>
      </c>
      <c r="P835" s="163">
        <v>35</v>
      </c>
      <c r="Q835" s="164" t="s">
        <v>22</v>
      </c>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row>
    <row r="836" spans="1:241" x14ac:dyDescent="0.2">
      <c r="A836" s="159" t="s">
        <v>385</v>
      </c>
      <c r="B836" s="159" t="s">
        <v>451</v>
      </c>
      <c r="C836" s="160" t="s">
        <v>12</v>
      </c>
      <c r="D836" s="160" t="s">
        <v>12</v>
      </c>
      <c r="E836" s="160" t="s">
        <v>12</v>
      </c>
      <c r="F836" s="160" t="s">
        <v>12</v>
      </c>
      <c r="G836" s="160" t="s">
        <v>12</v>
      </c>
      <c r="H836" s="160" t="s">
        <v>12</v>
      </c>
      <c r="I836" s="160" t="s">
        <v>12</v>
      </c>
      <c r="J836" s="160" t="s">
        <v>12</v>
      </c>
      <c r="K836" s="160" t="s">
        <v>390</v>
      </c>
      <c r="L836" s="161">
        <v>1</v>
      </c>
      <c r="M836" s="160" t="s">
        <v>20</v>
      </c>
      <c r="N836" s="170">
        <v>16.829999999999998</v>
      </c>
      <c r="O836" s="162" t="s">
        <v>12</v>
      </c>
      <c r="P836" s="163">
        <v>25</v>
      </c>
      <c r="Q836" s="164" t="s">
        <v>22</v>
      </c>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row>
    <row r="837" spans="1:241" x14ac:dyDescent="0.2">
      <c r="A837" s="159" t="s">
        <v>385</v>
      </c>
      <c r="B837" s="159" t="s">
        <v>451</v>
      </c>
      <c r="C837" s="160" t="s">
        <v>12</v>
      </c>
      <c r="D837" s="160" t="s">
        <v>12</v>
      </c>
      <c r="E837" s="160" t="s">
        <v>12</v>
      </c>
      <c r="F837" s="160" t="s">
        <v>12</v>
      </c>
      <c r="G837" s="160" t="s">
        <v>12</v>
      </c>
      <c r="H837" s="160" t="s">
        <v>12</v>
      </c>
      <c r="I837" s="160" t="s">
        <v>12</v>
      </c>
      <c r="J837" s="160" t="s">
        <v>12</v>
      </c>
      <c r="K837" s="160" t="s">
        <v>391</v>
      </c>
      <c r="L837" s="161">
        <v>1</v>
      </c>
      <c r="M837" s="160" t="s">
        <v>37</v>
      </c>
      <c r="N837" s="170" t="s">
        <v>12</v>
      </c>
      <c r="O837" s="162">
        <v>67340</v>
      </c>
      <c r="P837" s="163">
        <v>35</v>
      </c>
      <c r="Q837" s="164" t="s">
        <v>22</v>
      </c>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row>
    <row r="838" spans="1:241" x14ac:dyDescent="0.2">
      <c r="A838" s="159" t="s">
        <v>385</v>
      </c>
      <c r="B838" s="159" t="s">
        <v>451</v>
      </c>
      <c r="C838" s="160" t="s">
        <v>12</v>
      </c>
      <c r="D838" s="160" t="s">
        <v>12</v>
      </c>
      <c r="E838" s="160" t="s">
        <v>12</v>
      </c>
      <c r="F838" s="160" t="s">
        <v>12</v>
      </c>
      <c r="G838" s="160" t="s">
        <v>12</v>
      </c>
      <c r="H838" s="160" t="s">
        <v>12</v>
      </c>
      <c r="I838" s="160" t="s">
        <v>12</v>
      </c>
      <c r="J838" s="160" t="s">
        <v>12</v>
      </c>
      <c r="K838" s="160" t="s">
        <v>392</v>
      </c>
      <c r="L838" s="161">
        <v>1</v>
      </c>
      <c r="M838" s="160" t="s">
        <v>20</v>
      </c>
      <c r="N838" s="170">
        <v>19.03</v>
      </c>
      <c r="O838" s="162" t="s">
        <v>12</v>
      </c>
      <c r="P838" s="163">
        <v>35</v>
      </c>
      <c r="Q838" s="164" t="s">
        <v>22</v>
      </c>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row>
    <row r="839" spans="1:241" x14ac:dyDescent="0.2">
      <c r="A839" s="159" t="s">
        <v>385</v>
      </c>
      <c r="B839" s="159" t="s">
        <v>451</v>
      </c>
      <c r="C839" s="160" t="s">
        <v>12</v>
      </c>
      <c r="D839" s="160" t="s">
        <v>12</v>
      </c>
      <c r="E839" s="160" t="s">
        <v>12</v>
      </c>
      <c r="F839" s="160" t="s">
        <v>12</v>
      </c>
      <c r="G839" s="160" t="s">
        <v>12</v>
      </c>
      <c r="H839" s="160" t="s">
        <v>12</v>
      </c>
      <c r="I839" s="160" t="s">
        <v>12</v>
      </c>
      <c r="J839" s="160" t="s">
        <v>12</v>
      </c>
      <c r="K839" s="160" t="s">
        <v>393</v>
      </c>
      <c r="L839" s="161">
        <v>1</v>
      </c>
      <c r="M839" s="160" t="s">
        <v>23</v>
      </c>
      <c r="N839" s="170" t="s">
        <v>12</v>
      </c>
      <c r="O839" s="162">
        <v>61261</v>
      </c>
      <c r="P839" s="163">
        <v>35</v>
      </c>
      <c r="Q839" s="164" t="s">
        <v>22</v>
      </c>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row>
    <row r="840" spans="1:241" x14ac:dyDescent="0.2">
      <c r="A840" s="159" t="s">
        <v>385</v>
      </c>
      <c r="B840" s="159" t="s">
        <v>451</v>
      </c>
      <c r="C840" s="160" t="s">
        <v>12</v>
      </c>
      <c r="D840" s="160" t="s">
        <v>12</v>
      </c>
      <c r="E840" s="160" t="s">
        <v>12</v>
      </c>
      <c r="F840" s="160" t="s">
        <v>12</v>
      </c>
      <c r="G840" s="160" t="s">
        <v>12</v>
      </c>
      <c r="H840" s="160" t="s">
        <v>12</v>
      </c>
      <c r="I840" s="160" t="s">
        <v>12</v>
      </c>
      <c r="J840" s="160" t="s">
        <v>12</v>
      </c>
      <c r="K840" s="160" t="s">
        <v>24</v>
      </c>
      <c r="L840" s="161">
        <v>1</v>
      </c>
      <c r="M840" s="160" t="s">
        <v>23</v>
      </c>
      <c r="N840" s="170">
        <v>18</v>
      </c>
      <c r="O840" s="162" t="s">
        <v>12</v>
      </c>
      <c r="P840" s="163">
        <v>35</v>
      </c>
      <c r="Q840" s="164" t="s">
        <v>22</v>
      </c>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row>
    <row r="841" spans="1:241" x14ac:dyDescent="0.2">
      <c r="A841" s="159" t="s">
        <v>385</v>
      </c>
      <c r="B841" s="159" t="s">
        <v>451</v>
      </c>
      <c r="C841" s="160" t="s">
        <v>12</v>
      </c>
      <c r="D841" s="160" t="s">
        <v>12</v>
      </c>
      <c r="E841" s="160" t="s">
        <v>12</v>
      </c>
      <c r="F841" s="160" t="s">
        <v>12</v>
      </c>
      <c r="G841" s="160" t="s">
        <v>12</v>
      </c>
      <c r="H841" s="160" t="s">
        <v>12</v>
      </c>
      <c r="I841" s="160" t="s">
        <v>12</v>
      </c>
      <c r="J841" s="160" t="s">
        <v>12</v>
      </c>
      <c r="K841" s="160" t="s">
        <v>394</v>
      </c>
      <c r="L841" s="161">
        <v>1</v>
      </c>
      <c r="M841" s="160" t="s">
        <v>23</v>
      </c>
      <c r="N841" s="170" t="s">
        <v>12</v>
      </c>
      <c r="O841" s="162">
        <v>79625</v>
      </c>
      <c r="P841" s="163">
        <v>35</v>
      </c>
      <c r="Q841" s="164" t="s">
        <v>22</v>
      </c>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row>
    <row r="842" spans="1:241" x14ac:dyDescent="0.2">
      <c r="A842" s="159" t="s">
        <v>385</v>
      </c>
      <c r="B842" s="159" t="s">
        <v>451</v>
      </c>
      <c r="C842" s="160" t="s">
        <v>12</v>
      </c>
      <c r="D842" s="160" t="s">
        <v>12</v>
      </c>
      <c r="E842" s="160" t="s">
        <v>12</v>
      </c>
      <c r="F842" s="160" t="s">
        <v>12</v>
      </c>
      <c r="G842" s="160" t="s">
        <v>12</v>
      </c>
      <c r="H842" s="160" t="s">
        <v>12</v>
      </c>
      <c r="I842" s="160" t="s">
        <v>12</v>
      </c>
      <c r="J842" s="160" t="s">
        <v>12</v>
      </c>
      <c r="K842" s="160" t="s">
        <v>395</v>
      </c>
      <c r="L842" s="161">
        <v>1</v>
      </c>
      <c r="M842" s="160" t="s">
        <v>23</v>
      </c>
      <c r="N842" s="170">
        <v>23.38</v>
      </c>
      <c r="O842" s="162" t="s">
        <v>12</v>
      </c>
      <c r="P842" s="163">
        <v>35</v>
      </c>
      <c r="Q842" s="164" t="s">
        <v>22</v>
      </c>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row>
    <row r="843" spans="1:241" x14ac:dyDescent="0.2">
      <c r="A843" s="159" t="s">
        <v>385</v>
      </c>
      <c r="B843" s="159" t="s">
        <v>451</v>
      </c>
      <c r="C843" s="160" t="s">
        <v>12</v>
      </c>
      <c r="D843" s="160" t="s">
        <v>12</v>
      </c>
      <c r="E843" s="160" t="s">
        <v>12</v>
      </c>
      <c r="F843" s="160" t="s">
        <v>12</v>
      </c>
      <c r="G843" s="160" t="s">
        <v>12</v>
      </c>
      <c r="H843" s="160" t="s">
        <v>12</v>
      </c>
      <c r="I843" s="160" t="s">
        <v>12</v>
      </c>
      <c r="J843" s="160" t="s">
        <v>12</v>
      </c>
      <c r="K843" s="160" t="s">
        <v>92</v>
      </c>
      <c r="L843" s="161">
        <v>1</v>
      </c>
      <c r="M843" s="160" t="s">
        <v>23</v>
      </c>
      <c r="N843" s="170">
        <v>18</v>
      </c>
      <c r="O843" s="162" t="s">
        <v>12</v>
      </c>
      <c r="P843" s="163">
        <v>35</v>
      </c>
      <c r="Q843" s="164" t="s">
        <v>22</v>
      </c>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row>
    <row r="844" spans="1:241" s="11" customFormat="1" x14ac:dyDescent="0.2">
      <c r="A844" s="159" t="s">
        <v>385</v>
      </c>
      <c r="B844" s="159" t="s">
        <v>451</v>
      </c>
      <c r="C844" s="160" t="s">
        <v>12</v>
      </c>
      <c r="D844" s="160" t="s">
        <v>12</v>
      </c>
      <c r="E844" s="160" t="s">
        <v>12</v>
      </c>
      <c r="F844" s="160" t="s">
        <v>12</v>
      </c>
      <c r="G844" s="160" t="s">
        <v>12</v>
      </c>
      <c r="H844" s="160" t="s">
        <v>12</v>
      </c>
      <c r="I844" s="160" t="s">
        <v>12</v>
      </c>
      <c r="J844" s="160" t="s">
        <v>12</v>
      </c>
      <c r="K844" s="160" t="s">
        <v>91</v>
      </c>
      <c r="L844" s="161">
        <v>1</v>
      </c>
      <c r="M844" s="160" t="s">
        <v>20</v>
      </c>
      <c r="N844" s="170">
        <v>18.45</v>
      </c>
      <c r="O844" s="162" t="s">
        <v>12</v>
      </c>
      <c r="P844" s="163">
        <v>35</v>
      </c>
      <c r="Q844" s="164" t="s">
        <v>22</v>
      </c>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row>
    <row r="845" spans="1:241" x14ac:dyDescent="0.2">
      <c r="A845" s="159" t="s">
        <v>385</v>
      </c>
      <c r="B845" s="159" t="s">
        <v>451</v>
      </c>
      <c r="C845" s="160" t="s">
        <v>12</v>
      </c>
      <c r="D845" s="160" t="s">
        <v>12</v>
      </c>
      <c r="E845" s="160" t="s">
        <v>12</v>
      </c>
      <c r="F845" s="160" t="s">
        <v>12</v>
      </c>
      <c r="G845" s="160" t="s">
        <v>12</v>
      </c>
      <c r="H845" s="160" t="s">
        <v>12</v>
      </c>
      <c r="I845" s="160" t="s">
        <v>12</v>
      </c>
      <c r="J845" s="160" t="s">
        <v>12</v>
      </c>
      <c r="K845" s="160" t="s">
        <v>91</v>
      </c>
      <c r="L845" s="161">
        <v>1</v>
      </c>
      <c r="M845" s="160" t="s">
        <v>20</v>
      </c>
      <c r="N845" s="170">
        <v>16.21</v>
      </c>
      <c r="O845" s="162" t="s">
        <v>12</v>
      </c>
      <c r="P845" s="163">
        <v>19</v>
      </c>
      <c r="Q845" s="164" t="s">
        <v>22</v>
      </c>
      <c r="R845" s="2"/>
      <c r="S845" s="2"/>
      <c r="T845" s="2"/>
      <c r="U845" s="2"/>
      <c r="V845" s="2"/>
      <c r="W845" s="6"/>
      <c r="X845" s="6"/>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6"/>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6"/>
      <c r="CM845" s="2"/>
      <c r="CN845" s="6"/>
      <c r="CO845" s="2"/>
      <c r="CP845" s="2"/>
      <c r="CQ845" s="2"/>
      <c r="CR845" s="2"/>
      <c r="CS845" s="2"/>
      <c r="CT845" s="2"/>
      <c r="CU845" s="6"/>
      <c r="CV845" s="6"/>
      <c r="CW845" s="2"/>
      <c r="CX845" s="2"/>
      <c r="CY845" s="2"/>
      <c r="CZ845" s="2"/>
      <c r="DA845" s="2"/>
      <c r="DB845" s="2"/>
      <c r="DC845" s="2"/>
      <c r="DD845" s="6"/>
      <c r="DE845" s="6"/>
      <c r="DF845" s="2"/>
      <c r="DG845" s="2"/>
      <c r="DH845" s="2"/>
      <c r="DI845" s="2"/>
      <c r="DJ845" s="2"/>
      <c r="DK845" s="2"/>
      <c r="DL845" s="2"/>
      <c r="DM845" s="2"/>
      <c r="DN845" s="2"/>
      <c r="DO845" s="2"/>
      <c r="DP845" s="2"/>
      <c r="DQ845" s="2"/>
      <c r="DR845" s="2"/>
      <c r="DS845" s="2"/>
      <c r="DT845" s="2"/>
      <c r="DU845" s="2"/>
      <c r="DV845" s="2"/>
      <c r="DW845" s="2"/>
      <c r="DX845" s="2"/>
      <c r="DY845" s="2"/>
      <c r="DZ845" s="2"/>
      <c r="EA845" s="6"/>
      <c r="EB845" s="6"/>
      <c r="EC845" s="2"/>
      <c r="ED845" s="2"/>
      <c r="EE845" s="6"/>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6"/>
      <c r="FI845" s="6"/>
      <c r="FJ845" s="6"/>
      <c r="FK845" s="6"/>
      <c r="FL845" s="6"/>
      <c r="FM845" s="6"/>
      <c r="FN845" s="6"/>
      <c r="FO845" s="6"/>
      <c r="FP845" s="2"/>
      <c r="FQ845" s="2"/>
      <c r="FR845" s="2"/>
      <c r="FS845" s="2"/>
      <c r="FT845" s="16"/>
      <c r="FU845" s="16"/>
      <c r="FV845" s="16"/>
      <c r="FW845" s="16"/>
      <c r="FX845" s="16"/>
      <c r="FY845" s="6"/>
      <c r="FZ845" s="16"/>
      <c r="GA845" s="16"/>
      <c r="GB845" s="16"/>
      <c r="GC845" s="16"/>
      <c r="GD845" s="16"/>
      <c r="GE845" s="16"/>
      <c r="GF845" s="6"/>
      <c r="GG845" s="16"/>
      <c r="GH845" s="16"/>
      <c r="GI845" s="16"/>
      <c r="GJ845" s="16"/>
      <c r="GK845" s="16"/>
      <c r="GL845" s="16"/>
      <c r="GM845" s="16"/>
      <c r="GN845" s="16"/>
      <c r="GO845" s="16"/>
      <c r="GP845" s="16"/>
      <c r="GQ845" s="16"/>
      <c r="GR845" s="16"/>
      <c r="GS845" s="6"/>
      <c r="GT845" s="16"/>
      <c r="GU845" s="16"/>
      <c r="GV845" s="16"/>
      <c r="GW845" s="16"/>
      <c r="GX845" s="16"/>
      <c r="GY845" s="16"/>
      <c r="GZ845" s="16"/>
      <c r="HA845" s="16"/>
      <c r="HB845" s="6"/>
      <c r="HC845" s="16"/>
      <c r="HD845" s="16"/>
      <c r="HE845" s="16"/>
      <c r="HF845" s="16"/>
      <c r="HG845" s="6"/>
      <c r="HH845" s="6"/>
      <c r="HI845" s="6"/>
      <c r="HJ845" s="6"/>
      <c r="HK845" s="6"/>
      <c r="HL845" s="6"/>
      <c r="HM845" s="2"/>
      <c r="HN845" s="2"/>
      <c r="HO845" s="6"/>
      <c r="HP845" s="6"/>
      <c r="HQ845" s="6"/>
      <c r="HR845" s="6"/>
      <c r="HS845" s="2"/>
      <c r="HT845" s="2"/>
      <c r="HU845" s="6"/>
      <c r="HV845" s="6"/>
      <c r="HW845" s="6"/>
      <c r="HX845" s="6"/>
      <c r="HY845" s="6"/>
      <c r="HZ845" s="6"/>
      <c r="IA845" s="6"/>
      <c r="IB845" s="6"/>
      <c r="IC845" s="17"/>
      <c r="ID845" s="6"/>
      <c r="IE845" s="6"/>
      <c r="IF845" s="17"/>
      <c r="IG845" s="6"/>
    </row>
    <row r="846" spans="1:241" x14ac:dyDescent="0.2">
      <c r="A846" s="159" t="s">
        <v>385</v>
      </c>
      <c r="B846" s="159" t="s">
        <v>451</v>
      </c>
      <c r="C846" s="160" t="s">
        <v>12</v>
      </c>
      <c r="D846" s="160" t="s">
        <v>12</v>
      </c>
      <c r="E846" s="160" t="s">
        <v>12</v>
      </c>
      <c r="F846" s="160" t="s">
        <v>12</v>
      </c>
      <c r="G846" s="160" t="s">
        <v>12</v>
      </c>
      <c r="H846" s="160" t="s">
        <v>12</v>
      </c>
      <c r="I846" s="160" t="s">
        <v>12</v>
      </c>
      <c r="J846" s="160" t="s">
        <v>12</v>
      </c>
      <c r="K846" s="160" t="s">
        <v>91</v>
      </c>
      <c r="L846" s="161">
        <v>1</v>
      </c>
      <c r="M846" s="160" t="s">
        <v>20</v>
      </c>
      <c r="N846" s="170">
        <v>15.97</v>
      </c>
      <c r="O846" s="162" t="s">
        <v>12</v>
      </c>
      <c r="P846" s="163">
        <v>19</v>
      </c>
      <c r="Q846" s="164" t="s">
        <v>22</v>
      </c>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row>
    <row r="847" spans="1:241" x14ac:dyDescent="0.2">
      <c r="A847" s="159" t="s">
        <v>385</v>
      </c>
      <c r="B847" s="159" t="s">
        <v>451</v>
      </c>
      <c r="C847" s="160" t="s">
        <v>12</v>
      </c>
      <c r="D847" s="160" t="s">
        <v>12</v>
      </c>
      <c r="E847" s="160" t="s">
        <v>12</v>
      </c>
      <c r="F847" s="160" t="s">
        <v>12</v>
      </c>
      <c r="G847" s="160" t="s">
        <v>12</v>
      </c>
      <c r="H847" s="160" t="s">
        <v>12</v>
      </c>
      <c r="I847" s="160" t="s">
        <v>12</v>
      </c>
      <c r="J847" s="160" t="s">
        <v>12</v>
      </c>
      <c r="K847" s="160" t="s">
        <v>91</v>
      </c>
      <c r="L847" s="161">
        <v>1</v>
      </c>
      <c r="M847" s="160" t="s">
        <v>20</v>
      </c>
      <c r="N847" s="170">
        <v>15.81</v>
      </c>
      <c r="O847" s="162" t="s">
        <v>12</v>
      </c>
      <c r="P847" s="163">
        <v>19</v>
      </c>
      <c r="Q847" s="164" t="s">
        <v>22</v>
      </c>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row>
    <row r="848" spans="1:241" x14ac:dyDescent="0.2">
      <c r="A848" s="159" t="s">
        <v>385</v>
      </c>
      <c r="B848" s="159" t="s">
        <v>451</v>
      </c>
      <c r="C848" s="160" t="s">
        <v>12</v>
      </c>
      <c r="D848" s="160" t="s">
        <v>12</v>
      </c>
      <c r="E848" s="160" t="s">
        <v>12</v>
      </c>
      <c r="F848" s="160" t="s">
        <v>12</v>
      </c>
      <c r="G848" s="160" t="s">
        <v>12</v>
      </c>
      <c r="H848" s="160" t="s">
        <v>12</v>
      </c>
      <c r="I848" s="160" t="s">
        <v>12</v>
      </c>
      <c r="J848" s="160" t="s">
        <v>12</v>
      </c>
      <c r="K848" s="160" t="s">
        <v>91</v>
      </c>
      <c r="L848" s="161">
        <v>1</v>
      </c>
      <c r="M848" s="160" t="s">
        <v>20</v>
      </c>
      <c r="N848" s="170">
        <v>15.58</v>
      </c>
      <c r="O848" s="162" t="s">
        <v>12</v>
      </c>
      <c r="P848" s="163">
        <v>19</v>
      </c>
      <c r="Q848" s="164" t="s">
        <v>22</v>
      </c>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row>
    <row r="849" spans="1:241" s="11" customFormat="1" x14ac:dyDescent="0.2">
      <c r="A849" s="159" t="s">
        <v>385</v>
      </c>
      <c r="B849" s="159" t="s">
        <v>451</v>
      </c>
      <c r="C849" s="160" t="s">
        <v>12</v>
      </c>
      <c r="D849" s="160" t="s">
        <v>12</v>
      </c>
      <c r="E849" s="160" t="s">
        <v>12</v>
      </c>
      <c r="F849" s="160" t="s">
        <v>12</v>
      </c>
      <c r="G849" s="160" t="s">
        <v>12</v>
      </c>
      <c r="H849" s="160" t="s">
        <v>12</v>
      </c>
      <c r="I849" s="160" t="s">
        <v>12</v>
      </c>
      <c r="J849" s="160" t="s">
        <v>12</v>
      </c>
      <c r="K849" s="160" t="s">
        <v>396</v>
      </c>
      <c r="L849" s="161">
        <v>1</v>
      </c>
      <c r="M849" s="160" t="s">
        <v>26</v>
      </c>
      <c r="N849" s="170">
        <v>22.09</v>
      </c>
      <c r="O849" s="162" t="s">
        <v>12</v>
      </c>
      <c r="P849" s="163">
        <v>19</v>
      </c>
      <c r="Q849" s="164" t="s">
        <v>22</v>
      </c>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row>
    <row r="850" spans="1:241" x14ac:dyDescent="0.2">
      <c r="A850" s="172" t="s">
        <v>398</v>
      </c>
      <c r="B850" s="172" t="s">
        <v>452</v>
      </c>
      <c r="C850" s="173">
        <v>202.5</v>
      </c>
      <c r="D850" s="173">
        <v>5.0599999999999996</v>
      </c>
      <c r="E850" s="173">
        <v>288</v>
      </c>
      <c r="F850" s="173">
        <v>7.2</v>
      </c>
      <c r="G850" s="173">
        <v>298</v>
      </c>
      <c r="H850" s="173">
        <v>7.45</v>
      </c>
      <c r="I850" s="173">
        <v>586</v>
      </c>
      <c r="J850" s="173">
        <v>14.65</v>
      </c>
      <c r="K850" s="174"/>
      <c r="L850" s="175">
        <v>23</v>
      </c>
      <c r="M850" s="174"/>
      <c r="N850" s="176">
        <v>12.68375</v>
      </c>
      <c r="O850" s="177">
        <v>41778.692309999999</v>
      </c>
      <c r="P850" s="173">
        <v>26.571429999999999</v>
      </c>
      <c r="Q850" s="178">
        <v>7</v>
      </c>
      <c r="R850" s="2"/>
      <c r="S850" s="2"/>
      <c r="T850" s="2"/>
      <c r="U850" s="2"/>
      <c r="V850" s="2"/>
      <c r="W850" s="2"/>
      <c r="X850" s="6"/>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6"/>
      <c r="CM850" s="2"/>
      <c r="CN850" s="6"/>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6"/>
      <c r="EB850" s="6"/>
      <c r="EC850" s="2"/>
      <c r="ED850" s="2"/>
      <c r="EE850" s="6"/>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6"/>
      <c r="FI850" s="6"/>
      <c r="FJ850" s="6"/>
      <c r="FK850" s="6"/>
      <c r="FL850" s="6"/>
      <c r="FM850" s="6"/>
      <c r="FN850" s="6"/>
      <c r="FO850" s="6"/>
      <c r="FP850" s="2"/>
      <c r="FQ850" s="2"/>
      <c r="FR850" s="2"/>
      <c r="FS850" s="2"/>
      <c r="FT850" s="16"/>
      <c r="FU850" s="16"/>
      <c r="FV850" s="16"/>
      <c r="FW850" s="16"/>
      <c r="FX850" s="16"/>
      <c r="FY850" s="6"/>
      <c r="FZ850" s="16"/>
      <c r="GA850" s="16"/>
      <c r="GB850" s="16"/>
      <c r="GC850" s="16"/>
      <c r="GD850" s="16"/>
      <c r="GE850" s="16"/>
      <c r="GF850" s="6"/>
      <c r="GG850" s="16"/>
      <c r="GH850" s="16"/>
      <c r="GI850" s="16"/>
      <c r="GJ850" s="16"/>
      <c r="GK850" s="16"/>
      <c r="GL850" s="16"/>
      <c r="GM850" s="16"/>
      <c r="GN850" s="16"/>
      <c r="GO850" s="16"/>
      <c r="GP850" s="16"/>
      <c r="GQ850" s="16"/>
      <c r="GR850" s="16"/>
      <c r="GS850" s="6"/>
      <c r="GT850" s="16"/>
      <c r="GU850" s="16"/>
      <c r="GV850" s="16"/>
      <c r="GW850" s="16"/>
      <c r="GX850" s="16"/>
      <c r="GY850" s="16"/>
      <c r="GZ850" s="16"/>
      <c r="HA850" s="16"/>
      <c r="HB850" s="6"/>
      <c r="HC850" s="16"/>
      <c r="HD850" s="16"/>
      <c r="HE850" s="16"/>
      <c r="HF850" s="16"/>
      <c r="HG850" s="6"/>
      <c r="HH850" s="6"/>
      <c r="HI850" s="6"/>
      <c r="HJ850" s="6"/>
      <c r="HK850" s="6"/>
      <c r="HL850" s="6"/>
      <c r="HM850" s="2"/>
      <c r="HN850" s="2"/>
      <c r="HO850" s="6"/>
      <c r="HP850" s="6"/>
      <c r="HQ850" s="6"/>
      <c r="HR850" s="6"/>
      <c r="HS850" s="2"/>
      <c r="HT850" s="2"/>
      <c r="HU850" s="6"/>
      <c r="HV850" s="6"/>
      <c r="HW850" s="6"/>
      <c r="HX850" s="6"/>
      <c r="HY850" s="6"/>
      <c r="HZ850" s="6"/>
      <c r="IA850" s="6"/>
      <c r="IB850" s="6"/>
      <c r="IC850" s="17"/>
      <c r="ID850" s="6"/>
      <c r="IE850" s="6"/>
      <c r="IF850" s="17"/>
      <c r="IG850" s="6"/>
    </row>
    <row r="851" spans="1:241" x14ac:dyDescent="0.2">
      <c r="A851" s="159" t="s">
        <v>398</v>
      </c>
      <c r="B851" s="159" t="s">
        <v>452</v>
      </c>
      <c r="C851" s="160" t="s">
        <v>12</v>
      </c>
      <c r="D851" s="160" t="s">
        <v>12</v>
      </c>
      <c r="E851" s="160" t="s">
        <v>12</v>
      </c>
      <c r="F851" s="160" t="s">
        <v>12</v>
      </c>
      <c r="G851" s="160" t="s">
        <v>12</v>
      </c>
      <c r="H851" s="160" t="s">
        <v>12</v>
      </c>
      <c r="I851" s="160" t="s">
        <v>12</v>
      </c>
      <c r="J851" s="160" t="s">
        <v>12</v>
      </c>
      <c r="K851" s="160" t="s">
        <v>14</v>
      </c>
      <c r="L851" s="161">
        <v>1</v>
      </c>
      <c r="M851" s="160" t="s">
        <v>13</v>
      </c>
      <c r="N851" s="167" t="s">
        <v>12</v>
      </c>
      <c r="O851" s="162">
        <v>60704</v>
      </c>
      <c r="P851" s="163">
        <v>35</v>
      </c>
      <c r="Q851" s="164" t="s">
        <v>15</v>
      </c>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row>
    <row r="852" spans="1:241" x14ac:dyDescent="0.2">
      <c r="A852" s="159" t="s">
        <v>398</v>
      </c>
      <c r="B852" s="159" t="s">
        <v>452</v>
      </c>
      <c r="C852" s="160" t="s">
        <v>12</v>
      </c>
      <c r="D852" s="160" t="s">
        <v>12</v>
      </c>
      <c r="E852" s="160" t="s">
        <v>12</v>
      </c>
      <c r="F852" s="160" t="s">
        <v>12</v>
      </c>
      <c r="G852" s="160" t="s">
        <v>12</v>
      </c>
      <c r="H852" s="160" t="s">
        <v>12</v>
      </c>
      <c r="I852" s="160" t="s">
        <v>12</v>
      </c>
      <c r="J852" s="160" t="s">
        <v>12</v>
      </c>
      <c r="K852" s="160" t="s">
        <v>94</v>
      </c>
      <c r="L852" s="161">
        <v>1</v>
      </c>
      <c r="M852" s="160" t="s">
        <v>51</v>
      </c>
      <c r="N852" s="167" t="s">
        <v>12</v>
      </c>
      <c r="O852" s="162">
        <v>56431</v>
      </c>
      <c r="P852" s="163">
        <v>35</v>
      </c>
      <c r="Q852" s="164" t="s">
        <v>22</v>
      </c>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row>
    <row r="853" spans="1:241" x14ac:dyDescent="0.2">
      <c r="A853" s="159" t="s">
        <v>398</v>
      </c>
      <c r="B853" s="159" t="s">
        <v>452</v>
      </c>
      <c r="C853" s="160" t="s">
        <v>12</v>
      </c>
      <c r="D853" s="160" t="s">
        <v>12</v>
      </c>
      <c r="E853" s="160" t="s">
        <v>12</v>
      </c>
      <c r="F853" s="160" t="s">
        <v>12</v>
      </c>
      <c r="G853" s="160" t="s">
        <v>12</v>
      </c>
      <c r="H853" s="160" t="s">
        <v>12</v>
      </c>
      <c r="I853" s="160" t="s">
        <v>12</v>
      </c>
      <c r="J853" s="160" t="s">
        <v>12</v>
      </c>
      <c r="K853" s="160" t="s">
        <v>399</v>
      </c>
      <c r="L853" s="161">
        <v>1</v>
      </c>
      <c r="M853" s="160" t="s">
        <v>37</v>
      </c>
      <c r="N853" s="167" t="s">
        <v>12</v>
      </c>
      <c r="O853" s="162">
        <v>55582</v>
      </c>
      <c r="P853" s="163">
        <v>35</v>
      </c>
      <c r="Q853" s="164" t="s">
        <v>15</v>
      </c>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row>
    <row r="854" spans="1:241" x14ac:dyDescent="0.2">
      <c r="A854" s="159" t="s">
        <v>398</v>
      </c>
      <c r="B854" s="159" t="s">
        <v>452</v>
      </c>
      <c r="C854" s="160" t="s">
        <v>12</v>
      </c>
      <c r="D854" s="160" t="s">
        <v>12</v>
      </c>
      <c r="E854" s="160" t="s">
        <v>12</v>
      </c>
      <c r="F854" s="160" t="s">
        <v>12</v>
      </c>
      <c r="G854" s="160" t="s">
        <v>12</v>
      </c>
      <c r="H854" s="160" t="s">
        <v>12</v>
      </c>
      <c r="I854" s="160" t="s">
        <v>12</v>
      </c>
      <c r="J854" s="160" t="s">
        <v>12</v>
      </c>
      <c r="K854" s="160" t="s">
        <v>400</v>
      </c>
      <c r="L854" s="161">
        <v>1</v>
      </c>
      <c r="M854" s="160" t="s">
        <v>37</v>
      </c>
      <c r="N854" s="167" t="s">
        <v>12</v>
      </c>
      <c r="O854" s="162">
        <v>54587</v>
      </c>
      <c r="P854" s="163">
        <v>35</v>
      </c>
      <c r="Q854" s="164" t="s">
        <v>15</v>
      </c>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row>
    <row r="855" spans="1:241" x14ac:dyDescent="0.2">
      <c r="A855" s="159" t="s">
        <v>398</v>
      </c>
      <c r="B855" s="159" t="s">
        <v>452</v>
      </c>
      <c r="C855" s="160" t="s">
        <v>12</v>
      </c>
      <c r="D855" s="160" t="s">
        <v>12</v>
      </c>
      <c r="E855" s="160" t="s">
        <v>12</v>
      </c>
      <c r="F855" s="160" t="s">
        <v>12</v>
      </c>
      <c r="G855" s="160" t="s">
        <v>12</v>
      </c>
      <c r="H855" s="160" t="s">
        <v>12</v>
      </c>
      <c r="I855" s="160" t="s">
        <v>12</v>
      </c>
      <c r="J855" s="160" t="s">
        <v>12</v>
      </c>
      <c r="K855" s="160" t="s">
        <v>164</v>
      </c>
      <c r="L855" s="161">
        <v>1</v>
      </c>
      <c r="M855" s="160" t="s">
        <v>18</v>
      </c>
      <c r="N855" s="167" t="s">
        <v>12</v>
      </c>
      <c r="O855" s="162">
        <v>45096</v>
      </c>
      <c r="P855" s="163">
        <v>35</v>
      </c>
      <c r="Q855" s="164" t="s">
        <v>15</v>
      </c>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row>
    <row r="856" spans="1:241" x14ac:dyDescent="0.2">
      <c r="A856" s="159" t="s">
        <v>398</v>
      </c>
      <c r="B856" s="159" t="s">
        <v>452</v>
      </c>
      <c r="C856" s="160" t="s">
        <v>12</v>
      </c>
      <c r="D856" s="160" t="s">
        <v>12</v>
      </c>
      <c r="E856" s="160" t="s">
        <v>12</v>
      </c>
      <c r="F856" s="160" t="s">
        <v>12</v>
      </c>
      <c r="G856" s="160" t="s">
        <v>12</v>
      </c>
      <c r="H856" s="160" t="s">
        <v>12</v>
      </c>
      <c r="I856" s="160" t="s">
        <v>12</v>
      </c>
      <c r="J856" s="160" t="s">
        <v>12</v>
      </c>
      <c r="K856" s="160" t="s">
        <v>135</v>
      </c>
      <c r="L856" s="161">
        <v>1</v>
      </c>
      <c r="M856" s="160" t="s">
        <v>16</v>
      </c>
      <c r="N856" s="167" t="s">
        <v>12</v>
      </c>
      <c r="O856" s="162">
        <v>45096</v>
      </c>
      <c r="P856" s="163">
        <v>35</v>
      </c>
      <c r="Q856" s="164" t="s">
        <v>15</v>
      </c>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row>
    <row r="857" spans="1:241" x14ac:dyDescent="0.2">
      <c r="A857" s="159" t="s">
        <v>398</v>
      </c>
      <c r="B857" s="159" t="s">
        <v>452</v>
      </c>
      <c r="C857" s="160" t="s">
        <v>12</v>
      </c>
      <c r="D857" s="160" t="s">
        <v>12</v>
      </c>
      <c r="E857" s="160" t="s">
        <v>12</v>
      </c>
      <c r="F857" s="160" t="s">
        <v>12</v>
      </c>
      <c r="G857" s="160" t="s">
        <v>12</v>
      </c>
      <c r="H857" s="160" t="s">
        <v>12</v>
      </c>
      <c r="I857" s="160" t="s">
        <v>12</v>
      </c>
      <c r="J857" s="160" t="s">
        <v>12</v>
      </c>
      <c r="K857" s="160" t="s">
        <v>401</v>
      </c>
      <c r="L857" s="161">
        <v>1</v>
      </c>
      <c r="M857" s="160" t="s">
        <v>18</v>
      </c>
      <c r="N857" s="167" t="s">
        <v>12</v>
      </c>
      <c r="O857" s="162">
        <v>35985</v>
      </c>
      <c r="P857" s="163">
        <v>35</v>
      </c>
      <c r="Q857" s="164" t="s">
        <v>22</v>
      </c>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row>
    <row r="858" spans="1:241" x14ac:dyDescent="0.2">
      <c r="A858" s="159" t="s">
        <v>398</v>
      </c>
      <c r="B858" s="159" t="s">
        <v>452</v>
      </c>
      <c r="C858" s="160" t="s">
        <v>12</v>
      </c>
      <c r="D858" s="160" t="s">
        <v>12</v>
      </c>
      <c r="E858" s="160" t="s">
        <v>12</v>
      </c>
      <c r="F858" s="160" t="s">
        <v>12</v>
      </c>
      <c r="G858" s="160" t="s">
        <v>12</v>
      </c>
      <c r="H858" s="160" t="s">
        <v>12</v>
      </c>
      <c r="I858" s="160" t="s">
        <v>12</v>
      </c>
      <c r="J858" s="160" t="s">
        <v>12</v>
      </c>
      <c r="K858" s="160" t="s">
        <v>402</v>
      </c>
      <c r="L858" s="161">
        <v>1</v>
      </c>
      <c r="M858" s="160" t="s">
        <v>18</v>
      </c>
      <c r="N858" s="170">
        <v>15.97</v>
      </c>
      <c r="O858" s="162" t="s">
        <v>12</v>
      </c>
      <c r="P858" s="163">
        <v>8</v>
      </c>
      <c r="Q858" s="164" t="s">
        <v>15</v>
      </c>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row>
    <row r="859" spans="1:241" x14ac:dyDescent="0.2">
      <c r="A859" s="159" t="s">
        <v>398</v>
      </c>
      <c r="B859" s="159" t="s">
        <v>452</v>
      </c>
      <c r="C859" s="160" t="s">
        <v>12</v>
      </c>
      <c r="D859" s="160" t="s">
        <v>12</v>
      </c>
      <c r="E859" s="160" t="s">
        <v>12</v>
      </c>
      <c r="F859" s="160" t="s">
        <v>12</v>
      </c>
      <c r="G859" s="160" t="s">
        <v>12</v>
      </c>
      <c r="H859" s="160" t="s">
        <v>12</v>
      </c>
      <c r="I859" s="160" t="s">
        <v>12</v>
      </c>
      <c r="J859" s="160" t="s">
        <v>12</v>
      </c>
      <c r="K859" s="160" t="s">
        <v>403</v>
      </c>
      <c r="L859" s="161">
        <v>1</v>
      </c>
      <c r="M859" s="160" t="s">
        <v>20</v>
      </c>
      <c r="N859" s="167" t="s">
        <v>12</v>
      </c>
      <c r="O859" s="162">
        <v>32731</v>
      </c>
      <c r="P859" s="163">
        <v>35</v>
      </c>
      <c r="Q859" s="164" t="s">
        <v>22</v>
      </c>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row>
    <row r="860" spans="1:241" x14ac:dyDescent="0.2">
      <c r="A860" s="159" t="s">
        <v>398</v>
      </c>
      <c r="B860" s="159" t="s">
        <v>452</v>
      </c>
      <c r="C860" s="160" t="s">
        <v>12</v>
      </c>
      <c r="D860" s="160" t="s">
        <v>12</v>
      </c>
      <c r="E860" s="160" t="s">
        <v>12</v>
      </c>
      <c r="F860" s="160" t="s">
        <v>12</v>
      </c>
      <c r="G860" s="160" t="s">
        <v>12</v>
      </c>
      <c r="H860" s="160" t="s">
        <v>12</v>
      </c>
      <c r="I860" s="160" t="s">
        <v>12</v>
      </c>
      <c r="J860" s="160" t="s">
        <v>12</v>
      </c>
      <c r="K860" s="160" t="s">
        <v>404</v>
      </c>
      <c r="L860" s="161">
        <v>1</v>
      </c>
      <c r="M860" s="160" t="s">
        <v>20</v>
      </c>
      <c r="N860" s="167" t="s">
        <v>12</v>
      </c>
      <c r="O860" s="162">
        <v>31573</v>
      </c>
      <c r="P860" s="163">
        <v>35</v>
      </c>
      <c r="Q860" s="164" t="s">
        <v>22</v>
      </c>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row>
    <row r="861" spans="1:241" x14ac:dyDescent="0.2">
      <c r="A861" s="159" t="s">
        <v>398</v>
      </c>
      <c r="B861" s="159" t="s">
        <v>452</v>
      </c>
      <c r="C861" s="160" t="s">
        <v>12</v>
      </c>
      <c r="D861" s="160" t="s">
        <v>12</v>
      </c>
      <c r="E861" s="160" t="s">
        <v>12</v>
      </c>
      <c r="F861" s="160" t="s">
        <v>12</v>
      </c>
      <c r="G861" s="160" t="s">
        <v>12</v>
      </c>
      <c r="H861" s="160" t="s">
        <v>12</v>
      </c>
      <c r="I861" s="160" t="s">
        <v>12</v>
      </c>
      <c r="J861" s="160" t="s">
        <v>12</v>
      </c>
      <c r="K861" s="160" t="s">
        <v>405</v>
      </c>
      <c r="L861" s="161">
        <v>1</v>
      </c>
      <c r="M861" s="160" t="s">
        <v>16</v>
      </c>
      <c r="N861" s="167" t="s">
        <v>12</v>
      </c>
      <c r="O861" s="162">
        <v>31573</v>
      </c>
      <c r="P861" s="163">
        <v>35</v>
      </c>
      <c r="Q861" s="164" t="s">
        <v>22</v>
      </c>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row>
    <row r="862" spans="1:241" x14ac:dyDescent="0.2">
      <c r="A862" s="159" t="s">
        <v>398</v>
      </c>
      <c r="B862" s="159" t="s">
        <v>452</v>
      </c>
      <c r="C862" s="160" t="s">
        <v>12</v>
      </c>
      <c r="D862" s="160" t="s">
        <v>12</v>
      </c>
      <c r="E862" s="160" t="s">
        <v>12</v>
      </c>
      <c r="F862" s="160" t="s">
        <v>12</v>
      </c>
      <c r="G862" s="160" t="s">
        <v>12</v>
      </c>
      <c r="H862" s="160" t="s">
        <v>12</v>
      </c>
      <c r="I862" s="160" t="s">
        <v>12</v>
      </c>
      <c r="J862" s="160" t="s">
        <v>12</v>
      </c>
      <c r="K862" s="160" t="s">
        <v>406</v>
      </c>
      <c r="L862" s="161">
        <v>1</v>
      </c>
      <c r="M862" s="160" t="s">
        <v>20</v>
      </c>
      <c r="N862" s="167" t="s">
        <v>12</v>
      </c>
      <c r="O862" s="162">
        <v>30584</v>
      </c>
      <c r="P862" s="163">
        <v>35</v>
      </c>
      <c r="Q862" s="164" t="s">
        <v>22</v>
      </c>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row>
    <row r="863" spans="1:241" x14ac:dyDescent="0.2">
      <c r="A863" s="159" t="s">
        <v>398</v>
      </c>
      <c r="B863" s="159" t="s">
        <v>452</v>
      </c>
      <c r="C863" s="160" t="s">
        <v>12</v>
      </c>
      <c r="D863" s="160" t="s">
        <v>12</v>
      </c>
      <c r="E863" s="160" t="s">
        <v>12</v>
      </c>
      <c r="F863" s="160" t="s">
        <v>12</v>
      </c>
      <c r="G863" s="160" t="s">
        <v>12</v>
      </c>
      <c r="H863" s="160" t="s">
        <v>12</v>
      </c>
      <c r="I863" s="160" t="s">
        <v>12</v>
      </c>
      <c r="J863" s="160" t="s">
        <v>12</v>
      </c>
      <c r="K863" s="160" t="s">
        <v>407</v>
      </c>
      <c r="L863" s="161">
        <v>1</v>
      </c>
      <c r="M863" s="160" t="s">
        <v>28</v>
      </c>
      <c r="N863" s="167" t="s">
        <v>12</v>
      </c>
      <c r="O863" s="162">
        <v>29168</v>
      </c>
      <c r="P863" s="163">
        <v>35</v>
      </c>
      <c r="Q863" s="164" t="s">
        <v>22</v>
      </c>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row>
    <row r="864" spans="1:241" x14ac:dyDescent="0.2">
      <c r="A864" s="159" t="s">
        <v>398</v>
      </c>
      <c r="B864" s="159" t="s">
        <v>452</v>
      </c>
      <c r="C864" s="160" t="s">
        <v>12</v>
      </c>
      <c r="D864" s="160" t="s">
        <v>12</v>
      </c>
      <c r="E864" s="160" t="s">
        <v>12</v>
      </c>
      <c r="F864" s="160" t="s">
        <v>12</v>
      </c>
      <c r="G864" s="160" t="s">
        <v>12</v>
      </c>
      <c r="H864" s="160" t="s">
        <v>12</v>
      </c>
      <c r="I864" s="160" t="s">
        <v>12</v>
      </c>
      <c r="J864" s="160" t="s">
        <v>12</v>
      </c>
      <c r="K864" s="160" t="s">
        <v>408</v>
      </c>
      <c r="L864" s="161">
        <v>1</v>
      </c>
      <c r="M864" s="160" t="s">
        <v>23</v>
      </c>
      <c r="N864" s="167" t="s">
        <v>12</v>
      </c>
      <c r="O864" s="162">
        <v>34013</v>
      </c>
      <c r="P864" s="163">
        <v>40</v>
      </c>
      <c r="Q864" s="164" t="s">
        <v>22</v>
      </c>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row>
    <row r="865" spans="1:241" x14ac:dyDescent="0.2">
      <c r="A865" s="159" t="s">
        <v>398</v>
      </c>
      <c r="B865" s="159" t="s">
        <v>452</v>
      </c>
      <c r="C865" s="160" t="s">
        <v>12</v>
      </c>
      <c r="D865" s="160" t="s">
        <v>12</v>
      </c>
      <c r="E865" s="160" t="s">
        <v>12</v>
      </c>
      <c r="F865" s="160" t="s">
        <v>12</v>
      </c>
      <c r="G865" s="160" t="s">
        <v>12</v>
      </c>
      <c r="H865" s="160" t="s">
        <v>12</v>
      </c>
      <c r="I865" s="160" t="s">
        <v>12</v>
      </c>
      <c r="J865" s="160" t="s">
        <v>12</v>
      </c>
      <c r="K865" s="160" t="s">
        <v>409</v>
      </c>
      <c r="L865" s="161">
        <v>1</v>
      </c>
      <c r="M865" s="160" t="s">
        <v>28</v>
      </c>
      <c r="N865" s="170">
        <v>10.75</v>
      </c>
      <c r="O865" s="162" t="s">
        <v>12</v>
      </c>
      <c r="P865" s="163">
        <v>19.5</v>
      </c>
      <c r="Q865" s="164" t="s">
        <v>22</v>
      </c>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row>
    <row r="866" spans="1:241" x14ac:dyDescent="0.2">
      <c r="A866" s="159" t="s">
        <v>398</v>
      </c>
      <c r="B866" s="159" t="s">
        <v>452</v>
      </c>
      <c r="C866" s="160" t="s">
        <v>12</v>
      </c>
      <c r="D866" s="160" t="s">
        <v>12</v>
      </c>
      <c r="E866" s="160" t="s">
        <v>12</v>
      </c>
      <c r="F866" s="160" t="s">
        <v>12</v>
      </c>
      <c r="G866" s="160" t="s">
        <v>12</v>
      </c>
      <c r="H866" s="160" t="s">
        <v>12</v>
      </c>
      <c r="I866" s="160" t="s">
        <v>12</v>
      </c>
      <c r="J866" s="160" t="s">
        <v>12</v>
      </c>
      <c r="K866" s="160" t="s">
        <v>409</v>
      </c>
      <c r="L866" s="161">
        <v>1</v>
      </c>
      <c r="M866" s="160" t="s">
        <v>28</v>
      </c>
      <c r="N866" s="170">
        <v>10.75</v>
      </c>
      <c r="O866" s="162" t="s">
        <v>12</v>
      </c>
      <c r="P866" s="163">
        <v>19.5</v>
      </c>
      <c r="Q866" s="164" t="s">
        <v>15</v>
      </c>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row>
    <row r="867" spans="1:241" x14ac:dyDescent="0.2">
      <c r="A867" s="159" t="s">
        <v>398</v>
      </c>
      <c r="B867" s="159" t="s">
        <v>452</v>
      </c>
      <c r="C867" s="160" t="s">
        <v>12</v>
      </c>
      <c r="D867" s="160" t="s">
        <v>12</v>
      </c>
      <c r="E867" s="160" t="s">
        <v>12</v>
      </c>
      <c r="F867" s="160" t="s">
        <v>12</v>
      </c>
      <c r="G867" s="160" t="s">
        <v>12</v>
      </c>
      <c r="H867" s="160" t="s">
        <v>12</v>
      </c>
      <c r="I867" s="160" t="s">
        <v>12</v>
      </c>
      <c r="J867" s="160" t="s">
        <v>12</v>
      </c>
      <c r="K867" s="160" t="s">
        <v>410</v>
      </c>
      <c r="L867" s="161">
        <v>1</v>
      </c>
      <c r="M867" s="160" t="s">
        <v>28</v>
      </c>
      <c r="N867" s="170">
        <v>10.75</v>
      </c>
      <c r="O867" s="162" t="s">
        <v>12</v>
      </c>
      <c r="P867" s="163">
        <v>12</v>
      </c>
      <c r="Q867" s="164" t="s">
        <v>22</v>
      </c>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row>
    <row r="868" spans="1:241" x14ac:dyDescent="0.2">
      <c r="A868" s="159" t="s">
        <v>398</v>
      </c>
      <c r="B868" s="159" t="s">
        <v>452</v>
      </c>
      <c r="C868" s="160" t="s">
        <v>12</v>
      </c>
      <c r="D868" s="160" t="s">
        <v>12</v>
      </c>
      <c r="E868" s="160" t="s">
        <v>12</v>
      </c>
      <c r="F868" s="160" t="s">
        <v>12</v>
      </c>
      <c r="G868" s="160" t="s">
        <v>12</v>
      </c>
      <c r="H868" s="160" t="s">
        <v>12</v>
      </c>
      <c r="I868" s="160" t="s">
        <v>12</v>
      </c>
      <c r="J868" s="160" t="s">
        <v>12</v>
      </c>
      <c r="K868" s="160" t="s">
        <v>409</v>
      </c>
      <c r="L868" s="161">
        <v>1</v>
      </c>
      <c r="M868" s="160" t="s">
        <v>28</v>
      </c>
      <c r="N868" s="170">
        <v>10.75</v>
      </c>
      <c r="O868" s="162" t="s">
        <v>12</v>
      </c>
      <c r="P868" s="163">
        <v>7</v>
      </c>
      <c r="Q868" s="164" t="s">
        <v>22</v>
      </c>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row>
    <row r="869" spans="1:241" x14ac:dyDescent="0.2">
      <c r="A869" s="159" t="s">
        <v>398</v>
      </c>
      <c r="B869" s="159" t="s">
        <v>452</v>
      </c>
      <c r="C869" s="160" t="s">
        <v>12</v>
      </c>
      <c r="D869" s="160" t="s">
        <v>12</v>
      </c>
      <c r="E869" s="160" t="s">
        <v>12</v>
      </c>
      <c r="F869" s="160" t="s">
        <v>12</v>
      </c>
      <c r="G869" s="160" t="s">
        <v>12</v>
      </c>
      <c r="H869" s="160" t="s">
        <v>12</v>
      </c>
      <c r="I869" s="160" t="s">
        <v>12</v>
      </c>
      <c r="J869" s="160" t="s">
        <v>12</v>
      </c>
      <c r="K869" s="160" t="s">
        <v>411</v>
      </c>
      <c r="L869" s="161">
        <v>1</v>
      </c>
      <c r="M869" s="160" t="s">
        <v>20</v>
      </c>
      <c r="N869" s="170">
        <v>21.5</v>
      </c>
      <c r="O869" s="162" t="s">
        <v>12</v>
      </c>
      <c r="P869" s="163">
        <v>4</v>
      </c>
      <c r="Q869" s="164" t="s">
        <v>22</v>
      </c>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row>
    <row r="870" spans="1:241" x14ac:dyDescent="0.2">
      <c r="A870" s="159" t="s">
        <v>398</v>
      </c>
      <c r="B870" s="159" t="s">
        <v>452</v>
      </c>
      <c r="C870" s="160" t="s">
        <v>12</v>
      </c>
      <c r="D870" s="160" t="s">
        <v>12</v>
      </c>
      <c r="E870" s="160" t="s">
        <v>12</v>
      </c>
      <c r="F870" s="160" t="s">
        <v>12</v>
      </c>
      <c r="G870" s="160" t="s">
        <v>12</v>
      </c>
      <c r="H870" s="160" t="s">
        <v>12</v>
      </c>
      <c r="I870" s="160" t="s">
        <v>12</v>
      </c>
      <c r="J870" s="160" t="s">
        <v>12</v>
      </c>
      <c r="K870" s="160" t="s">
        <v>161</v>
      </c>
      <c r="L870" s="161">
        <v>1</v>
      </c>
      <c r="M870" s="160" t="s">
        <v>44</v>
      </c>
      <c r="N870" s="170">
        <v>10.5</v>
      </c>
      <c r="O870" s="162" t="s">
        <v>12</v>
      </c>
      <c r="P870" s="163">
        <v>16</v>
      </c>
      <c r="Q870" s="164" t="s">
        <v>22</v>
      </c>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row>
    <row r="871" spans="1:241" x14ac:dyDescent="0.2">
      <c r="A871" s="159" t="s">
        <v>398</v>
      </c>
      <c r="B871" s="159" t="s">
        <v>452</v>
      </c>
      <c r="C871" s="160" t="s">
        <v>12</v>
      </c>
      <c r="D871" s="160" t="s">
        <v>12</v>
      </c>
      <c r="E871" s="160" t="s">
        <v>12</v>
      </c>
      <c r="F871" s="160" t="s">
        <v>12</v>
      </c>
      <c r="G871" s="160" t="s">
        <v>12</v>
      </c>
      <c r="H871" s="160" t="s">
        <v>12</v>
      </c>
      <c r="I871" s="160" t="s">
        <v>12</v>
      </c>
      <c r="J871" s="160" t="s">
        <v>12</v>
      </c>
      <c r="K871" s="160" t="s">
        <v>161</v>
      </c>
      <c r="L871" s="161">
        <v>3</v>
      </c>
      <c r="M871" s="160" t="s">
        <v>44</v>
      </c>
      <c r="N871" s="170">
        <v>10.5</v>
      </c>
      <c r="O871" s="162" t="s">
        <v>12</v>
      </c>
      <c r="P871" s="163">
        <v>12</v>
      </c>
      <c r="Q871" s="164" t="s">
        <v>22</v>
      </c>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row>
  </sheetData>
  <printOptions horizontalCentered="1" verticalCentered="1"/>
  <pageMargins left="0.75" right="0.75" top="1" bottom="1" header="0.5" footer="0.5"/>
  <pageSetup orientation="landscape" horizontalDpi="0" verticalDpi="0" r:id="rId1"/>
  <headerFooter>
    <oddHeader>Data Dump - Sections 1-11</oddHeader>
    <oddFooter>Counting Opinions (SQUIRE) Ltd.</oddFooter>
  </headerFooter>
  <ignoredErrors>
    <ignoredError sqref="P376 N612 P62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50628-3E8B-4ED9-874F-410F2CFA22C4}">
  <sheetPr>
    <tabColor theme="7" tint="0.39997558519241921"/>
  </sheetPr>
  <dimension ref="A1:IA795"/>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RowHeight="12.75" x14ac:dyDescent="0.2"/>
  <cols>
    <col min="1" max="1" width="36.7109375" style="3" bestFit="1" customWidth="1"/>
    <col min="2" max="2" width="15.140625" style="3" customWidth="1"/>
    <col min="3" max="3" width="14" style="5" hidden="1" customWidth="1"/>
    <col min="4" max="4" width="47.7109375" style="3" customWidth="1"/>
    <col min="5" max="5" width="8.7109375" style="34" customWidth="1"/>
    <col min="6" max="6" width="39.7109375" style="3" bestFit="1" customWidth="1"/>
    <col min="7" max="7" width="10.5703125" style="3" customWidth="1"/>
    <col min="8" max="8" width="13" style="34" customWidth="1"/>
    <col min="9" max="9" width="9.5703125" style="3" customWidth="1"/>
    <col min="10" max="10" width="10.5703125" style="46" customWidth="1"/>
    <col min="11" max="11" width="8.42578125" style="34" customWidth="1"/>
    <col min="12" max="14" width="11.42578125" style="3" bestFit="1" customWidth="1"/>
    <col min="15" max="15" width="15.28515625" style="3" customWidth="1"/>
    <col min="16" max="80" width="11.42578125" style="3" bestFit="1" customWidth="1"/>
    <col min="81" max="81" width="15.28515625" style="3" customWidth="1"/>
    <col min="82" max="82" width="11.42578125" style="3" bestFit="1" customWidth="1"/>
    <col min="83" max="83" width="15.28515625" style="3" customWidth="1"/>
    <col min="84" max="171" width="11.42578125" style="3" bestFit="1" customWidth="1"/>
    <col min="172" max="172" width="15.28515625" style="3" customWidth="1"/>
    <col min="173" max="178" width="11.42578125" style="3" bestFit="1" customWidth="1"/>
    <col min="179" max="179" width="15.28515625" style="3" customWidth="1"/>
    <col min="180" max="191" width="11.42578125" style="3" bestFit="1" customWidth="1"/>
    <col min="192" max="192" width="15.28515625" style="3" customWidth="1"/>
    <col min="193" max="200" width="11.42578125" style="3" bestFit="1" customWidth="1"/>
    <col min="201" max="201" width="15.28515625" style="3" customWidth="1"/>
    <col min="202" max="205" width="11.42578125" style="3" bestFit="1" customWidth="1"/>
    <col min="206" max="211" width="15.28515625" style="3" customWidth="1"/>
    <col min="212" max="213" width="11.42578125" style="3" bestFit="1" customWidth="1"/>
    <col min="214" max="217" width="15.28515625" style="3" customWidth="1"/>
    <col min="218" max="219" width="11.42578125" style="3" bestFit="1" customWidth="1"/>
    <col min="220" max="223" width="15.28515625" style="3" customWidth="1"/>
    <col min="224" max="224" width="11.42578125" style="3" bestFit="1" customWidth="1"/>
    <col min="225" max="225" width="15.28515625" style="3" customWidth="1"/>
    <col min="226" max="226" width="11.42578125" style="3" bestFit="1" customWidth="1"/>
    <col min="227" max="227" width="15.28515625" style="3" customWidth="1"/>
    <col min="228" max="228" width="11.42578125" style="3" bestFit="1" customWidth="1"/>
    <col min="229" max="230" width="15.28515625" style="3" customWidth="1"/>
    <col min="231" max="231" width="11.42578125" style="3" bestFit="1" customWidth="1"/>
    <col min="232" max="232" width="15.28515625" style="3" customWidth="1"/>
    <col min="233" max="16384" width="9.140625" style="3"/>
  </cols>
  <sheetData>
    <row r="1" spans="1:235" s="4" customFormat="1" ht="39" customHeight="1" x14ac:dyDescent="0.2">
      <c r="A1" s="38" t="s">
        <v>0</v>
      </c>
      <c r="B1" s="38" t="s">
        <v>412</v>
      </c>
      <c r="C1" s="39" t="s">
        <v>453</v>
      </c>
      <c r="D1" s="38" t="s">
        <v>6</v>
      </c>
      <c r="E1" s="38" t="s">
        <v>5</v>
      </c>
      <c r="F1" s="38" t="s">
        <v>4</v>
      </c>
      <c r="G1" s="38" t="s">
        <v>7</v>
      </c>
      <c r="H1" s="40" t="s">
        <v>454</v>
      </c>
      <c r="I1" s="38" t="s">
        <v>8</v>
      </c>
      <c r="J1" s="38" t="s">
        <v>9</v>
      </c>
      <c r="K1" s="38" t="s">
        <v>10</v>
      </c>
    </row>
    <row r="2" spans="1:235" x14ac:dyDescent="0.2">
      <c r="A2" s="3" t="s">
        <v>30</v>
      </c>
      <c r="B2" s="3" t="s">
        <v>415</v>
      </c>
      <c r="C2" s="5">
        <v>16310</v>
      </c>
      <c r="D2" s="6" t="s">
        <v>45</v>
      </c>
      <c r="E2" s="35">
        <v>14</v>
      </c>
      <c r="F2" s="6" t="s">
        <v>44</v>
      </c>
      <c r="G2" s="7">
        <v>9.64</v>
      </c>
      <c r="H2" s="8" t="s">
        <v>22</v>
      </c>
      <c r="I2" s="9" t="s">
        <v>12</v>
      </c>
      <c r="J2" s="43">
        <v>10</v>
      </c>
      <c r="K2" s="8" t="s">
        <v>22</v>
      </c>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row>
    <row r="3" spans="1:235" x14ac:dyDescent="0.2">
      <c r="A3" s="3" t="s">
        <v>30</v>
      </c>
      <c r="B3" s="3" t="s">
        <v>415</v>
      </c>
      <c r="C3" s="5">
        <v>16310</v>
      </c>
      <c r="D3" s="6" t="s">
        <v>43</v>
      </c>
      <c r="E3" s="35">
        <v>1</v>
      </c>
      <c r="F3" s="6" t="s">
        <v>23</v>
      </c>
      <c r="G3" s="10">
        <f>(I3/52)/J3</f>
        <v>23.818681318681321</v>
      </c>
      <c r="H3" s="8" t="s">
        <v>15</v>
      </c>
      <c r="I3" s="9">
        <v>43350</v>
      </c>
      <c r="J3" s="43">
        <v>35</v>
      </c>
      <c r="K3" s="8" t="s">
        <v>22</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row>
    <row r="4" spans="1:235" x14ac:dyDescent="0.2">
      <c r="A4" s="3" t="s">
        <v>30</v>
      </c>
      <c r="B4" s="3" t="s">
        <v>415</v>
      </c>
      <c r="C4" s="5">
        <v>16310</v>
      </c>
      <c r="D4" s="6" t="s">
        <v>31</v>
      </c>
      <c r="E4" s="35">
        <v>1</v>
      </c>
      <c r="F4" s="6" t="s">
        <v>16</v>
      </c>
      <c r="G4" s="10">
        <f t="shared" ref="G4:G11" si="0">(I4/52)/J4</f>
        <v>32.505494505494504</v>
      </c>
      <c r="H4" s="8" t="s">
        <v>15</v>
      </c>
      <c r="I4" s="9">
        <v>59160</v>
      </c>
      <c r="J4" s="43">
        <v>35</v>
      </c>
      <c r="K4" s="8" t="s">
        <v>15</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row>
    <row r="5" spans="1:235" x14ac:dyDescent="0.2">
      <c r="A5" s="3" t="s">
        <v>30</v>
      </c>
      <c r="B5" s="3" t="s">
        <v>415</v>
      </c>
      <c r="C5" s="5">
        <v>16310</v>
      </c>
      <c r="D5" s="6" t="s">
        <v>32</v>
      </c>
      <c r="E5" s="35">
        <v>1</v>
      </c>
      <c r="F5" s="6" t="s">
        <v>16</v>
      </c>
      <c r="G5" s="10">
        <f t="shared" si="0"/>
        <v>30.629120879120876</v>
      </c>
      <c r="H5" s="8" t="s">
        <v>15</v>
      </c>
      <c r="I5" s="9">
        <v>55745</v>
      </c>
      <c r="J5" s="43">
        <v>35</v>
      </c>
      <c r="K5" s="8" t="s">
        <v>15</v>
      </c>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row>
    <row r="6" spans="1:235" s="11" customFormat="1" x14ac:dyDescent="0.2">
      <c r="A6" s="3" t="s">
        <v>30</v>
      </c>
      <c r="B6" s="3" t="s">
        <v>415</v>
      </c>
      <c r="C6" s="5">
        <v>16310</v>
      </c>
      <c r="D6" s="6" t="s">
        <v>13</v>
      </c>
      <c r="E6" s="35">
        <v>1</v>
      </c>
      <c r="F6" s="6" t="s">
        <v>13</v>
      </c>
      <c r="G6" s="10">
        <f t="shared" si="0"/>
        <v>48.590109890109893</v>
      </c>
      <c r="H6" s="8" t="s">
        <v>15</v>
      </c>
      <c r="I6" s="9">
        <v>88434</v>
      </c>
      <c r="J6" s="43">
        <v>35</v>
      </c>
      <c r="K6" s="8" t="s">
        <v>15</v>
      </c>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row>
    <row r="7" spans="1:235" x14ac:dyDescent="0.2">
      <c r="A7" s="3" t="s">
        <v>30</v>
      </c>
      <c r="B7" s="3" t="s">
        <v>415</v>
      </c>
      <c r="C7" s="5">
        <v>16310</v>
      </c>
      <c r="D7" s="6" t="s">
        <v>41</v>
      </c>
      <c r="E7" s="35">
        <v>1</v>
      </c>
      <c r="F7" s="6" t="s">
        <v>20</v>
      </c>
      <c r="G7" s="10">
        <f t="shared" si="0"/>
        <v>28.935714285714287</v>
      </c>
      <c r="H7" s="8" t="s">
        <v>15</v>
      </c>
      <c r="I7" s="9">
        <v>52663</v>
      </c>
      <c r="J7" s="43">
        <v>35</v>
      </c>
      <c r="K7" s="8" t="s">
        <v>22</v>
      </c>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row>
    <row r="8" spans="1:235" x14ac:dyDescent="0.2">
      <c r="A8" s="11" t="s">
        <v>30</v>
      </c>
      <c r="B8" s="11" t="s">
        <v>415</v>
      </c>
      <c r="C8" s="5">
        <v>16310</v>
      </c>
      <c r="D8" s="12" t="s">
        <v>41</v>
      </c>
      <c r="E8" s="36">
        <v>1</v>
      </c>
      <c r="F8" s="12" t="s">
        <v>20</v>
      </c>
      <c r="G8" s="10">
        <f t="shared" si="0"/>
        <v>22.697802197802197</v>
      </c>
      <c r="H8" s="8" t="s">
        <v>15</v>
      </c>
      <c r="I8" s="13">
        <v>41310</v>
      </c>
      <c r="J8" s="44">
        <v>35</v>
      </c>
      <c r="K8" s="15" t="s">
        <v>22</v>
      </c>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row>
    <row r="9" spans="1:235" x14ac:dyDescent="0.2">
      <c r="A9" s="3" t="s">
        <v>30</v>
      </c>
      <c r="B9" s="3" t="s">
        <v>415</v>
      </c>
      <c r="C9" s="5">
        <v>16310</v>
      </c>
      <c r="D9" s="6" t="s">
        <v>41</v>
      </c>
      <c r="E9" s="35">
        <v>1</v>
      </c>
      <c r="F9" s="6" t="s">
        <v>20</v>
      </c>
      <c r="G9" s="10">
        <f t="shared" si="0"/>
        <v>26.043406593406591</v>
      </c>
      <c r="H9" s="8" t="s">
        <v>15</v>
      </c>
      <c r="I9" s="9">
        <v>47399</v>
      </c>
      <c r="J9" s="43">
        <v>35</v>
      </c>
      <c r="K9" s="8" t="s">
        <v>22</v>
      </c>
      <c r="L9" s="2"/>
      <c r="M9" s="2"/>
      <c r="N9" s="2"/>
      <c r="O9" s="2"/>
      <c r="P9" s="2"/>
      <c r="Q9" s="2"/>
      <c r="R9" s="6"/>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6"/>
      <c r="CG9" s="2"/>
      <c r="CH9" s="6"/>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6"/>
      <c r="DV9" s="6"/>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6"/>
      <c r="FC9" s="6"/>
      <c r="FD9" s="6"/>
      <c r="FE9" s="6"/>
      <c r="FF9" s="6"/>
      <c r="FG9" s="6"/>
      <c r="FH9" s="6"/>
      <c r="FI9" s="6"/>
      <c r="FJ9" s="2"/>
      <c r="FK9" s="2"/>
      <c r="FL9" s="2"/>
      <c r="FM9" s="2"/>
      <c r="FN9" s="16"/>
      <c r="FO9" s="16"/>
      <c r="FP9" s="16"/>
      <c r="FQ9" s="16"/>
      <c r="FR9" s="16"/>
      <c r="FS9" s="6"/>
      <c r="FT9" s="16"/>
      <c r="FU9" s="16"/>
      <c r="FV9" s="16"/>
      <c r="FW9" s="16"/>
      <c r="FX9" s="16"/>
      <c r="FY9" s="16"/>
      <c r="FZ9" s="6"/>
      <c r="GA9" s="16"/>
      <c r="GB9" s="16"/>
      <c r="GC9" s="16"/>
      <c r="GD9" s="16"/>
      <c r="GE9" s="16"/>
      <c r="GF9" s="16"/>
      <c r="GG9" s="16"/>
      <c r="GH9" s="16"/>
      <c r="GI9" s="16"/>
      <c r="GJ9" s="16"/>
      <c r="GK9" s="16"/>
      <c r="GL9" s="16"/>
      <c r="GM9" s="6"/>
      <c r="GN9" s="16"/>
      <c r="GO9" s="16"/>
      <c r="GP9" s="16"/>
      <c r="GQ9" s="16"/>
      <c r="GR9" s="16"/>
      <c r="GS9" s="16"/>
      <c r="GT9" s="16"/>
      <c r="GU9" s="16"/>
      <c r="GV9" s="6"/>
      <c r="GW9" s="16"/>
      <c r="GX9" s="16"/>
      <c r="GY9" s="16"/>
      <c r="GZ9" s="16"/>
      <c r="HA9" s="6"/>
      <c r="HB9" s="6"/>
      <c r="HC9" s="6"/>
      <c r="HD9" s="6"/>
      <c r="HE9" s="6"/>
      <c r="HF9" s="6"/>
      <c r="HG9" s="2"/>
      <c r="HH9" s="2"/>
      <c r="HI9" s="6"/>
      <c r="HJ9" s="6"/>
      <c r="HK9" s="6"/>
      <c r="HL9" s="6"/>
      <c r="HM9" s="2"/>
      <c r="HN9" s="2"/>
      <c r="HO9" s="6"/>
      <c r="HP9" s="6"/>
      <c r="HQ9" s="6"/>
      <c r="HR9" s="6"/>
      <c r="HS9" s="16"/>
      <c r="HT9" s="6"/>
      <c r="HU9" s="2"/>
      <c r="HV9" s="6"/>
      <c r="HW9" s="17"/>
      <c r="HX9" s="6"/>
      <c r="HY9" s="6"/>
      <c r="HZ9" s="17"/>
      <c r="IA9" s="6"/>
    </row>
    <row r="10" spans="1:235" x14ac:dyDescent="0.2">
      <c r="A10" s="3" t="s">
        <v>30</v>
      </c>
      <c r="B10" s="3" t="s">
        <v>415</v>
      </c>
      <c r="C10" s="5">
        <v>16310</v>
      </c>
      <c r="D10" s="6" t="s">
        <v>42</v>
      </c>
      <c r="E10" s="35">
        <v>1</v>
      </c>
      <c r="F10" s="6" t="s">
        <v>28</v>
      </c>
      <c r="G10" s="10">
        <f t="shared" si="0"/>
        <v>20.407692307692304</v>
      </c>
      <c r="H10" s="8" t="s">
        <v>15</v>
      </c>
      <c r="I10" s="9">
        <v>37142</v>
      </c>
      <c r="J10" s="43">
        <v>35</v>
      </c>
      <c r="K10" s="8" t="s">
        <v>22</v>
      </c>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row>
    <row r="11" spans="1:235" x14ac:dyDescent="0.2">
      <c r="A11" s="3" t="s">
        <v>30</v>
      </c>
      <c r="B11" s="3" t="s">
        <v>415</v>
      </c>
      <c r="C11" s="5">
        <v>16310</v>
      </c>
      <c r="D11" s="6" t="s">
        <v>42</v>
      </c>
      <c r="E11" s="35">
        <v>1</v>
      </c>
      <c r="F11" s="6" t="s">
        <v>28</v>
      </c>
      <c r="G11" s="10">
        <f t="shared" si="0"/>
        <v>20.434065934065934</v>
      </c>
      <c r="H11" s="8" t="s">
        <v>15</v>
      </c>
      <c r="I11" s="9">
        <v>37190</v>
      </c>
      <c r="J11" s="43">
        <v>35</v>
      </c>
      <c r="K11" s="8" t="s">
        <v>22</v>
      </c>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row>
    <row r="12" spans="1:235" s="11" customFormat="1" x14ac:dyDescent="0.2">
      <c r="A12" s="11" t="s">
        <v>30</v>
      </c>
      <c r="B12" s="11" t="s">
        <v>415</v>
      </c>
      <c r="C12" s="14">
        <v>16310</v>
      </c>
      <c r="D12" s="12" t="s">
        <v>28</v>
      </c>
      <c r="E12" s="36">
        <v>1</v>
      </c>
      <c r="F12" s="12" t="s">
        <v>28</v>
      </c>
      <c r="G12" s="18">
        <v>17.52</v>
      </c>
      <c r="H12" s="15" t="s">
        <v>22</v>
      </c>
      <c r="I12" s="13" t="s">
        <v>12</v>
      </c>
      <c r="J12" s="44">
        <v>10</v>
      </c>
      <c r="K12" s="15" t="s">
        <v>15</v>
      </c>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row>
    <row r="13" spans="1:235" x14ac:dyDescent="0.2">
      <c r="A13" s="3" t="s">
        <v>30</v>
      </c>
      <c r="B13" s="3" t="s">
        <v>415</v>
      </c>
      <c r="C13" s="5">
        <v>16310</v>
      </c>
      <c r="D13" s="6" t="s">
        <v>38</v>
      </c>
      <c r="E13" s="35">
        <v>1</v>
      </c>
      <c r="F13" s="6" t="s">
        <v>37</v>
      </c>
      <c r="G13" s="10">
        <f>(I13/52)/J13</f>
        <v>30.629120879120876</v>
      </c>
      <c r="H13" s="8" t="s">
        <v>15</v>
      </c>
      <c r="I13" s="9">
        <v>55745</v>
      </c>
      <c r="J13" s="43">
        <v>35</v>
      </c>
      <c r="K13" s="8" t="s">
        <v>15</v>
      </c>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row>
    <row r="14" spans="1:235" x14ac:dyDescent="0.2">
      <c r="A14" s="3" t="s">
        <v>30</v>
      </c>
      <c r="B14" s="3" t="s">
        <v>415</v>
      </c>
      <c r="C14" s="5">
        <v>16310</v>
      </c>
      <c r="D14" s="6" t="s">
        <v>39</v>
      </c>
      <c r="E14" s="35">
        <v>1</v>
      </c>
      <c r="F14" s="6" t="s">
        <v>37</v>
      </c>
      <c r="G14" s="10">
        <f t="shared" ref="G14:G18" si="1">(I14/52)/J14</f>
        <v>27.724725274725277</v>
      </c>
      <c r="H14" s="8" t="s">
        <v>15</v>
      </c>
      <c r="I14" s="9">
        <v>50459</v>
      </c>
      <c r="J14" s="43">
        <v>35</v>
      </c>
      <c r="K14" s="8" t="s">
        <v>15</v>
      </c>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row>
    <row r="15" spans="1:235" x14ac:dyDescent="0.2">
      <c r="A15" s="3" t="s">
        <v>30</v>
      </c>
      <c r="B15" s="3" t="s">
        <v>415</v>
      </c>
      <c r="C15" s="5">
        <v>16310</v>
      </c>
      <c r="D15" s="6" t="s">
        <v>40</v>
      </c>
      <c r="E15" s="35">
        <v>1</v>
      </c>
      <c r="F15" s="6" t="s">
        <v>26</v>
      </c>
      <c r="G15" s="10">
        <f t="shared" si="1"/>
        <v>26.763186813186813</v>
      </c>
      <c r="H15" s="8" t="s">
        <v>15</v>
      </c>
      <c r="I15" s="9">
        <v>48709</v>
      </c>
      <c r="J15" s="43">
        <v>35</v>
      </c>
      <c r="K15" s="8" t="s">
        <v>22</v>
      </c>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row>
    <row r="16" spans="1:235" x14ac:dyDescent="0.2">
      <c r="A16" s="3" t="s">
        <v>30</v>
      </c>
      <c r="B16" s="3" t="s">
        <v>415</v>
      </c>
      <c r="C16" s="5">
        <v>16310</v>
      </c>
      <c r="D16" s="6" t="s">
        <v>33</v>
      </c>
      <c r="E16" s="35">
        <v>1</v>
      </c>
      <c r="F16" s="6" t="s">
        <v>18</v>
      </c>
      <c r="G16" s="10">
        <f t="shared" si="1"/>
        <v>37.435714285714283</v>
      </c>
      <c r="H16" s="8" t="s">
        <v>15</v>
      </c>
      <c r="I16" s="9">
        <v>68133</v>
      </c>
      <c r="J16" s="43">
        <v>35</v>
      </c>
      <c r="K16" s="8" t="s">
        <v>15</v>
      </c>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row>
    <row r="17" spans="1:235" x14ac:dyDescent="0.2">
      <c r="A17" s="3" t="s">
        <v>30</v>
      </c>
      <c r="B17" s="3" t="s">
        <v>415</v>
      </c>
      <c r="C17" s="5">
        <v>16310</v>
      </c>
      <c r="D17" s="6" t="s">
        <v>36</v>
      </c>
      <c r="E17" s="35">
        <v>1</v>
      </c>
      <c r="F17" s="6" t="s">
        <v>18</v>
      </c>
      <c r="G17" s="10">
        <f t="shared" si="1"/>
        <v>29.856043956043958</v>
      </c>
      <c r="H17" s="8" t="s">
        <v>15</v>
      </c>
      <c r="I17" s="9">
        <v>54338</v>
      </c>
      <c r="J17" s="43">
        <v>35</v>
      </c>
      <c r="K17" s="8" t="s">
        <v>15</v>
      </c>
      <c r="L17" s="2"/>
      <c r="M17" s="2"/>
      <c r="N17" s="2"/>
      <c r="O17" s="2"/>
      <c r="P17" s="2"/>
      <c r="Q17" s="2"/>
      <c r="R17" s="6"/>
      <c r="S17" s="2"/>
      <c r="T17" s="2"/>
      <c r="U17" s="2"/>
      <c r="V17" s="2"/>
      <c r="W17" s="2"/>
      <c r="X17" s="2"/>
      <c r="Y17" s="2"/>
      <c r="Z17" s="2"/>
      <c r="AA17" s="2"/>
      <c r="AB17" s="2"/>
      <c r="AC17" s="2"/>
      <c r="AD17" s="2"/>
      <c r="AE17" s="2"/>
      <c r="AF17" s="2"/>
      <c r="AG17" s="2"/>
      <c r="AH17" s="2"/>
      <c r="AI17" s="2"/>
      <c r="AJ17" s="2"/>
      <c r="AK17" s="2"/>
      <c r="AL17" s="2"/>
      <c r="AM17" s="2"/>
      <c r="AN17" s="6"/>
      <c r="AO17" s="2"/>
      <c r="AP17" s="2"/>
      <c r="AQ17" s="2"/>
      <c r="AR17" s="6"/>
      <c r="AS17" s="2"/>
      <c r="AT17" s="2"/>
      <c r="AU17" s="2"/>
      <c r="AV17" s="6"/>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6"/>
      <c r="CG17" s="2"/>
      <c r="CH17" s="6"/>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6"/>
      <c r="DV17" s="6"/>
      <c r="DW17" s="2"/>
      <c r="DX17" s="2"/>
      <c r="DY17" s="6"/>
      <c r="DZ17" s="2"/>
      <c r="EA17" s="2"/>
      <c r="EB17" s="2"/>
      <c r="EC17" s="2"/>
      <c r="ED17" s="2"/>
      <c r="EE17" s="2"/>
      <c r="EF17" s="2"/>
      <c r="EG17" s="2"/>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2"/>
      <c r="FK17" s="2"/>
      <c r="FL17" s="2"/>
      <c r="FM17" s="2"/>
      <c r="FN17" s="16"/>
      <c r="FO17" s="16"/>
      <c r="FP17" s="16"/>
      <c r="FQ17" s="16"/>
      <c r="FR17" s="16"/>
      <c r="FS17" s="6"/>
      <c r="FT17" s="16"/>
      <c r="FU17" s="16"/>
      <c r="FV17" s="16"/>
      <c r="FW17" s="16"/>
      <c r="FX17" s="16"/>
      <c r="FY17" s="16"/>
      <c r="FZ17" s="6"/>
      <c r="GA17" s="16"/>
      <c r="GB17" s="16"/>
      <c r="GC17" s="16"/>
      <c r="GD17" s="16"/>
      <c r="GE17" s="16"/>
      <c r="GF17" s="16"/>
      <c r="GG17" s="16"/>
      <c r="GH17" s="16"/>
      <c r="GI17" s="16"/>
      <c r="GJ17" s="16"/>
      <c r="GK17" s="16"/>
      <c r="GL17" s="16"/>
      <c r="GM17" s="6"/>
      <c r="GN17" s="16"/>
      <c r="GO17" s="16"/>
      <c r="GP17" s="16"/>
      <c r="GQ17" s="16"/>
      <c r="GR17" s="16"/>
      <c r="GS17" s="16"/>
      <c r="GT17" s="16"/>
      <c r="GU17" s="16"/>
      <c r="GV17" s="6"/>
      <c r="GW17" s="16"/>
      <c r="GX17" s="16"/>
      <c r="GY17" s="16"/>
      <c r="GZ17" s="16"/>
      <c r="HA17" s="6"/>
      <c r="HB17" s="6"/>
      <c r="HC17" s="6"/>
      <c r="HD17" s="6"/>
      <c r="HE17" s="6"/>
      <c r="HF17" s="6"/>
      <c r="HG17" s="2"/>
      <c r="HH17" s="2"/>
      <c r="HI17" s="6"/>
      <c r="HJ17" s="6"/>
      <c r="HK17" s="6"/>
      <c r="HL17" s="6"/>
      <c r="HM17" s="2"/>
      <c r="HN17" s="2"/>
      <c r="HO17" s="6"/>
      <c r="HP17" s="6"/>
      <c r="HQ17" s="6"/>
      <c r="HR17" s="6"/>
      <c r="HS17" s="6"/>
      <c r="HT17" s="6"/>
      <c r="HU17" s="6"/>
      <c r="HV17" s="6"/>
      <c r="HW17" s="17"/>
      <c r="HX17" s="6"/>
      <c r="HY17" s="6"/>
      <c r="HZ17" s="17"/>
      <c r="IA17" s="6"/>
    </row>
    <row r="18" spans="1:235" ht="13.5" thickBot="1" x14ac:dyDescent="0.25">
      <c r="A18" s="19" t="s">
        <v>30</v>
      </c>
      <c r="B18" s="19" t="s">
        <v>415</v>
      </c>
      <c r="C18" s="20">
        <v>16310</v>
      </c>
      <c r="D18" s="21" t="s">
        <v>35</v>
      </c>
      <c r="E18" s="37">
        <v>1</v>
      </c>
      <c r="F18" s="21" t="s">
        <v>34</v>
      </c>
      <c r="G18" s="22">
        <f t="shared" si="1"/>
        <v>40.373626373626372</v>
      </c>
      <c r="H18" s="23" t="s">
        <v>15</v>
      </c>
      <c r="I18" s="24">
        <v>73480</v>
      </c>
      <c r="J18" s="45">
        <v>35</v>
      </c>
      <c r="K18" s="23" t="s">
        <v>15</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row>
    <row r="19" spans="1:235" ht="13.5" thickTop="1" x14ac:dyDescent="0.2">
      <c r="A19" s="3" t="s">
        <v>355</v>
      </c>
      <c r="B19" s="3" t="s">
        <v>447</v>
      </c>
      <c r="C19" s="5">
        <v>22954</v>
      </c>
      <c r="D19" s="6" t="s">
        <v>358</v>
      </c>
      <c r="E19" s="35">
        <v>2</v>
      </c>
      <c r="F19" s="6" t="s">
        <v>44</v>
      </c>
      <c r="G19" s="7">
        <v>10.5</v>
      </c>
      <c r="H19" s="8" t="s">
        <v>22</v>
      </c>
      <c r="I19" s="7" t="s">
        <v>12</v>
      </c>
      <c r="J19" s="43">
        <v>7.5</v>
      </c>
      <c r="K19" s="8" t="s">
        <v>22</v>
      </c>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row>
    <row r="20" spans="1:235" x14ac:dyDescent="0.2">
      <c r="A20" s="11" t="s">
        <v>355</v>
      </c>
      <c r="B20" s="11" t="s">
        <v>447</v>
      </c>
      <c r="C20" s="14">
        <v>22954</v>
      </c>
      <c r="D20" s="12" t="s">
        <v>360</v>
      </c>
      <c r="E20" s="36">
        <v>2</v>
      </c>
      <c r="F20" s="12" t="s">
        <v>23</v>
      </c>
      <c r="G20" s="41">
        <v>15.3</v>
      </c>
      <c r="H20" s="15" t="s">
        <v>22</v>
      </c>
      <c r="I20" s="41" t="s">
        <v>12</v>
      </c>
      <c r="J20" s="44">
        <v>16</v>
      </c>
      <c r="K20" s="15" t="s">
        <v>22</v>
      </c>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row>
    <row r="21" spans="1:235" x14ac:dyDescent="0.2">
      <c r="A21" s="3" t="s">
        <v>355</v>
      </c>
      <c r="B21" s="3" t="s">
        <v>447</v>
      </c>
      <c r="C21" s="5">
        <v>22954</v>
      </c>
      <c r="D21" s="6" t="s">
        <v>47</v>
      </c>
      <c r="E21" s="35">
        <v>1</v>
      </c>
      <c r="F21" s="6" t="s">
        <v>16</v>
      </c>
      <c r="G21" s="7">
        <f>(I21/52)/J21</f>
        <v>24.368681318681318</v>
      </c>
      <c r="H21" s="8" t="s">
        <v>15</v>
      </c>
      <c r="I21" s="9">
        <v>44351</v>
      </c>
      <c r="J21" s="43">
        <v>35</v>
      </c>
      <c r="K21" s="8" t="s">
        <v>15</v>
      </c>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row>
    <row r="22" spans="1:235" x14ac:dyDescent="0.2">
      <c r="A22" s="3" t="s">
        <v>355</v>
      </c>
      <c r="B22" s="3" t="s">
        <v>447</v>
      </c>
      <c r="C22" s="5">
        <v>22954</v>
      </c>
      <c r="D22" s="6" t="s">
        <v>457</v>
      </c>
      <c r="E22" s="35">
        <v>1</v>
      </c>
      <c r="F22" s="6" t="s">
        <v>16</v>
      </c>
      <c r="G22" s="7">
        <v>20.399999999999999</v>
      </c>
      <c r="H22" s="8" t="s">
        <v>22</v>
      </c>
      <c r="I22" s="7" t="s">
        <v>12</v>
      </c>
      <c r="J22" s="43">
        <v>16</v>
      </c>
      <c r="K22" s="8" t="s">
        <v>15</v>
      </c>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row>
    <row r="23" spans="1:235" x14ac:dyDescent="0.2">
      <c r="A23" s="3" t="s">
        <v>355</v>
      </c>
      <c r="B23" s="3" t="s">
        <v>447</v>
      </c>
      <c r="C23" s="5">
        <v>22954</v>
      </c>
      <c r="D23" s="6" t="s">
        <v>133</v>
      </c>
      <c r="E23" s="35">
        <v>1</v>
      </c>
      <c r="F23" s="6" t="s">
        <v>51</v>
      </c>
      <c r="G23" s="7">
        <f>(I23/52)/J23</f>
        <v>25.528571428571428</v>
      </c>
      <c r="H23" s="8" t="s">
        <v>15</v>
      </c>
      <c r="I23" s="9">
        <v>46462</v>
      </c>
      <c r="J23" s="43">
        <v>35</v>
      </c>
      <c r="K23" s="8" t="s">
        <v>22</v>
      </c>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row>
    <row r="24" spans="1:235" x14ac:dyDescent="0.2">
      <c r="A24" s="3" t="s">
        <v>355</v>
      </c>
      <c r="B24" s="3" t="s">
        <v>447</v>
      </c>
      <c r="C24" s="5">
        <v>22954</v>
      </c>
      <c r="D24" s="6" t="s">
        <v>13</v>
      </c>
      <c r="E24" s="35">
        <v>1</v>
      </c>
      <c r="F24" s="6" t="s">
        <v>13</v>
      </c>
      <c r="G24" s="7">
        <f>(I24/52)/J24</f>
        <v>36.872527472527473</v>
      </c>
      <c r="H24" s="8" t="s">
        <v>15</v>
      </c>
      <c r="I24" s="9">
        <v>67108</v>
      </c>
      <c r="J24" s="43">
        <v>35</v>
      </c>
      <c r="K24" s="8" t="s">
        <v>15</v>
      </c>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row>
    <row r="25" spans="1:235" x14ac:dyDescent="0.2">
      <c r="A25" s="3" t="s">
        <v>355</v>
      </c>
      <c r="B25" s="3" t="s">
        <v>447</v>
      </c>
      <c r="C25" s="5">
        <v>22954</v>
      </c>
      <c r="D25" s="6" t="s">
        <v>228</v>
      </c>
      <c r="E25" s="35">
        <v>1</v>
      </c>
      <c r="F25" s="6" t="s">
        <v>20</v>
      </c>
      <c r="G25" s="7">
        <v>18.600000000000001</v>
      </c>
      <c r="H25" s="8" t="s">
        <v>22</v>
      </c>
      <c r="I25" s="7" t="s">
        <v>12</v>
      </c>
      <c r="J25" s="43">
        <v>30</v>
      </c>
      <c r="K25" s="8" t="s">
        <v>22</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row>
    <row r="26" spans="1:235" x14ac:dyDescent="0.2">
      <c r="A26" s="11" t="s">
        <v>355</v>
      </c>
      <c r="B26" s="3" t="s">
        <v>447</v>
      </c>
      <c r="C26" s="5">
        <v>22954</v>
      </c>
      <c r="D26" s="12" t="s">
        <v>228</v>
      </c>
      <c r="E26" s="36">
        <v>1</v>
      </c>
      <c r="F26" s="12" t="s">
        <v>20</v>
      </c>
      <c r="G26" s="41">
        <v>17.3</v>
      </c>
      <c r="H26" s="15" t="s">
        <v>22</v>
      </c>
      <c r="I26" s="41" t="s">
        <v>12</v>
      </c>
      <c r="J26" s="44">
        <v>20</v>
      </c>
      <c r="K26" s="15" t="s">
        <v>22</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row>
    <row r="27" spans="1:235" x14ac:dyDescent="0.2">
      <c r="A27" s="3" t="s">
        <v>355</v>
      </c>
      <c r="B27" s="3" t="s">
        <v>447</v>
      </c>
      <c r="C27" s="5">
        <v>22954</v>
      </c>
      <c r="D27" s="6" t="s">
        <v>91</v>
      </c>
      <c r="E27" s="35">
        <v>3</v>
      </c>
      <c r="F27" s="6" t="s">
        <v>20</v>
      </c>
      <c r="G27" s="7">
        <v>16</v>
      </c>
      <c r="H27" s="8" t="s">
        <v>22</v>
      </c>
      <c r="I27" s="7" t="s">
        <v>12</v>
      </c>
      <c r="J27" s="43">
        <v>17</v>
      </c>
      <c r="K27" s="8" t="s">
        <v>22</v>
      </c>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row>
    <row r="28" spans="1:235" x14ac:dyDescent="0.2">
      <c r="A28" s="11" t="s">
        <v>355</v>
      </c>
      <c r="B28" s="11" t="s">
        <v>447</v>
      </c>
      <c r="C28" s="5">
        <v>22954</v>
      </c>
      <c r="D28" s="12" t="s">
        <v>91</v>
      </c>
      <c r="E28" s="36">
        <v>1</v>
      </c>
      <c r="F28" s="12" t="s">
        <v>20</v>
      </c>
      <c r="G28" s="41">
        <v>12</v>
      </c>
      <c r="H28" s="15" t="s">
        <v>22</v>
      </c>
      <c r="I28" s="41" t="s">
        <v>12</v>
      </c>
      <c r="J28" s="44">
        <v>26</v>
      </c>
      <c r="K28" s="15" t="s">
        <v>22</v>
      </c>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row>
    <row r="29" spans="1:235" s="11" customFormat="1" x14ac:dyDescent="0.2">
      <c r="A29" s="3" t="s">
        <v>355</v>
      </c>
      <c r="B29" s="3" t="s">
        <v>447</v>
      </c>
      <c r="C29" s="5">
        <v>22954</v>
      </c>
      <c r="D29" s="6" t="s">
        <v>91</v>
      </c>
      <c r="E29" s="35">
        <v>4</v>
      </c>
      <c r="F29" s="6" t="s">
        <v>20</v>
      </c>
      <c r="G29" s="7">
        <v>13</v>
      </c>
      <c r="H29" s="8" t="s">
        <v>22</v>
      </c>
      <c r="I29" s="7" t="s">
        <v>12</v>
      </c>
      <c r="J29" s="43">
        <v>17</v>
      </c>
      <c r="K29" s="8" t="s">
        <v>22</v>
      </c>
      <c r="L29" s="2"/>
      <c r="M29" s="2"/>
      <c r="N29" s="2"/>
      <c r="O29" s="2"/>
      <c r="P29" s="2"/>
      <c r="Q29" s="2"/>
      <c r="R29" s="6"/>
      <c r="S29" s="2"/>
      <c r="T29" s="2"/>
      <c r="U29" s="2"/>
      <c r="V29" s="2"/>
      <c r="W29" s="2"/>
      <c r="X29" s="2"/>
      <c r="Y29" s="2"/>
      <c r="Z29" s="2"/>
      <c r="AA29" s="2"/>
      <c r="AB29" s="2"/>
      <c r="AC29" s="2"/>
      <c r="AD29" s="2"/>
      <c r="AE29" s="2"/>
      <c r="AF29" s="2"/>
      <c r="AG29" s="2"/>
      <c r="AH29" s="2"/>
      <c r="AI29" s="2"/>
      <c r="AJ29" s="2"/>
      <c r="AK29" s="2"/>
      <c r="AL29" s="2"/>
      <c r="AM29" s="2"/>
      <c r="AN29" s="6"/>
      <c r="AO29" s="2"/>
      <c r="AP29" s="2"/>
      <c r="AQ29" s="2"/>
      <c r="AR29" s="6"/>
      <c r="AS29" s="2"/>
      <c r="AT29" s="2"/>
      <c r="AU29" s="2"/>
      <c r="AV29" s="6"/>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6"/>
      <c r="CG29" s="2"/>
      <c r="CH29" s="6"/>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6"/>
      <c r="DV29" s="6"/>
      <c r="DW29" s="2"/>
      <c r="DX29" s="2"/>
      <c r="DY29" s="6"/>
      <c r="DZ29" s="2"/>
      <c r="EA29" s="2"/>
      <c r="EB29" s="2"/>
      <c r="EC29" s="2"/>
      <c r="ED29" s="2"/>
      <c r="EE29" s="2"/>
      <c r="EF29" s="2"/>
      <c r="EG29" s="2"/>
      <c r="EH29" s="2"/>
      <c r="EI29" s="2"/>
      <c r="EJ29" s="2"/>
      <c r="EK29" s="2"/>
      <c r="EL29" s="2"/>
      <c r="EM29" s="2"/>
      <c r="EN29" s="2"/>
      <c r="EO29" s="2"/>
      <c r="EP29" s="2"/>
      <c r="EQ29" s="2"/>
      <c r="ER29" s="6"/>
      <c r="ES29" s="6"/>
      <c r="ET29" s="6"/>
      <c r="EU29" s="6"/>
      <c r="EV29" s="6"/>
      <c r="EW29" s="6"/>
      <c r="EX29" s="6"/>
      <c r="EY29" s="6"/>
      <c r="EZ29" s="6"/>
      <c r="FA29" s="6"/>
      <c r="FB29" s="6"/>
      <c r="FC29" s="6"/>
      <c r="FD29" s="6"/>
      <c r="FE29" s="6"/>
      <c r="FF29" s="6"/>
      <c r="FG29" s="6"/>
      <c r="FH29" s="6"/>
      <c r="FI29" s="6"/>
      <c r="FJ29" s="2"/>
      <c r="FK29" s="2"/>
      <c r="FL29" s="2"/>
      <c r="FM29" s="6"/>
      <c r="FN29" s="16"/>
      <c r="FO29" s="16"/>
      <c r="FP29" s="16"/>
      <c r="FQ29" s="16"/>
      <c r="FR29" s="16"/>
      <c r="FS29" s="6"/>
      <c r="FT29" s="16"/>
      <c r="FU29" s="16"/>
      <c r="FV29" s="16"/>
      <c r="FW29" s="16"/>
      <c r="FX29" s="16"/>
      <c r="FY29" s="16"/>
      <c r="FZ29" s="6"/>
      <c r="GA29" s="16"/>
      <c r="GB29" s="16"/>
      <c r="GC29" s="16"/>
      <c r="GD29" s="16"/>
      <c r="GE29" s="16"/>
      <c r="GF29" s="16"/>
      <c r="GG29" s="16"/>
      <c r="GH29" s="16"/>
      <c r="GI29" s="16"/>
      <c r="GJ29" s="16"/>
      <c r="GK29" s="16"/>
      <c r="GL29" s="16"/>
      <c r="GM29" s="6"/>
      <c r="GN29" s="16"/>
      <c r="GO29" s="16"/>
      <c r="GP29" s="16"/>
      <c r="GQ29" s="16"/>
      <c r="GR29" s="16"/>
      <c r="GS29" s="16"/>
      <c r="GT29" s="16"/>
      <c r="GU29" s="16"/>
      <c r="GV29" s="6"/>
      <c r="GW29" s="16"/>
      <c r="GX29" s="16"/>
      <c r="GY29" s="16"/>
      <c r="GZ29" s="16"/>
      <c r="HA29" s="6"/>
      <c r="HB29" s="6"/>
      <c r="HC29" s="6"/>
      <c r="HD29" s="6"/>
      <c r="HE29" s="6"/>
      <c r="HF29" s="6"/>
      <c r="HG29" s="2"/>
      <c r="HH29" s="2"/>
      <c r="HI29" s="6"/>
      <c r="HJ29" s="6"/>
      <c r="HK29" s="6"/>
      <c r="HL29" s="6"/>
      <c r="HM29" s="2"/>
      <c r="HN29" s="2"/>
      <c r="HO29" s="6"/>
      <c r="HP29" s="6"/>
      <c r="HQ29" s="6"/>
      <c r="HR29" s="6"/>
      <c r="HS29" s="16"/>
      <c r="HT29" s="6"/>
      <c r="HU29" s="6"/>
      <c r="HV29" s="6"/>
      <c r="HW29" s="17"/>
      <c r="HX29" s="6"/>
      <c r="HY29" s="6"/>
      <c r="HZ29" s="17"/>
      <c r="IA29" s="6"/>
    </row>
    <row r="30" spans="1:235" x14ac:dyDescent="0.2">
      <c r="A30" s="3" t="s">
        <v>355</v>
      </c>
      <c r="B30" s="3" t="s">
        <v>447</v>
      </c>
      <c r="C30" s="5">
        <v>22954</v>
      </c>
      <c r="D30" s="6" t="s">
        <v>91</v>
      </c>
      <c r="E30" s="35">
        <v>4</v>
      </c>
      <c r="F30" s="6" t="s">
        <v>20</v>
      </c>
      <c r="G30" s="7">
        <v>15</v>
      </c>
      <c r="H30" s="8" t="s">
        <v>22</v>
      </c>
      <c r="I30" s="7" t="s">
        <v>12</v>
      </c>
      <c r="J30" s="43">
        <v>18</v>
      </c>
      <c r="K30" s="8" t="s">
        <v>22</v>
      </c>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row>
    <row r="31" spans="1:235" x14ac:dyDescent="0.2">
      <c r="A31" s="3" t="s">
        <v>355</v>
      </c>
      <c r="B31" s="3" t="s">
        <v>447</v>
      </c>
      <c r="C31" s="5">
        <v>22954</v>
      </c>
      <c r="D31" s="6" t="s">
        <v>356</v>
      </c>
      <c r="E31" s="35">
        <v>1</v>
      </c>
      <c r="F31" s="6" t="s">
        <v>37</v>
      </c>
      <c r="G31" s="7">
        <f>(I31/52)/J31</f>
        <v>21.467032967032967</v>
      </c>
      <c r="H31" s="8" t="s">
        <v>15</v>
      </c>
      <c r="I31" s="9">
        <v>39070</v>
      </c>
      <c r="J31" s="43">
        <v>35</v>
      </c>
      <c r="K31" s="8" t="s">
        <v>22</v>
      </c>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row>
    <row r="32" spans="1:235" x14ac:dyDescent="0.2">
      <c r="A32" s="3" t="s">
        <v>355</v>
      </c>
      <c r="B32" s="3" t="s">
        <v>447</v>
      </c>
      <c r="C32" s="5">
        <v>22954</v>
      </c>
      <c r="D32" s="6" t="s">
        <v>89</v>
      </c>
      <c r="E32" s="35">
        <v>1</v>
      </c>
      <c r="F32" s="6" t="s">
        <v>37</v>
      </c>
      <c r="G32" s="7">
        <f>(I32/52)/J32</f>
        <v>20.120879120879124</v>
      </c>
      <c r="H32" s="8" t="s">
        <v>15</v>
      </c>
      <c r="I32" s="9">
        <v>36620</v>
      </c>
      <c r="J32" s="43">
        <v>35</v>
      </c>
      <c r="K32" s="8" t="s">
        <v>15</v>
      </c>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row>
    <row r="33" spans="1:235" x14ac:dyDescent="0.2">
      <c r="A33" s="3" t="s">
        <v>355</v>
      </c>
      <c r="B33" s="3" t="s">
        <v>447</v>
      </c>
      <c r="C33" s="5">
        <v>22954</v>
      </c>
      <c r="D33" s="6" t="s">
        <v>357</v>
      </c>
      <c r="E33" s="35">
        <v>2</v>
      </c>
      <c r="F33" s="6" t="s">
        <v>37</v>
      </c>
      <c r="G33" s="7">
        <v>20.399999999999999</v>
      </c>
      <c r="H33" s="8" t="s">
        <v>22</v>
      </c>
      <c r="I33" s="7" t="s">
        <v>12</v>
      </c>
      <c r="J33" s="43">
        <v>12</v>
      </c>
      <c r="K33" s="8" t="s">
        <v>15</v>
      </c>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row>
    <row r="34" spans="1:235" s="11" customFormat="1" ht="13.5" thickBot="1" x14ac:dyDescent="0.25">
      <c r="A34" s="19" t="s">
        <v>355</v>
      </c>
      <c r="B34" s="19" t="s">
        <v>447</v>
      </c>
      <c r="C34" s="20">
        <v>22954</v>
      </c>
      <c r="D34" s="21" t="s">
        <v>19</v>
      </c>
      <c r="E34" s="37">
        <v>1</v>
      </c>
      <c r="F34" s="21" t="s">
        <v>18</v>
      </c>
      <c r="G34" s="42">
        <f>(I34/52)/J34</f>
        <v>24.368681318681318</v>
      </c>
      <c r="H34" s="23" t="s">
        <v>15</v>
      </c>
      <c r="I34" s="24">
        <v>44351</v>
      </c>
      <c r="J34" s="45">
        <v>35</v>
      </c>
      <c r="K34" s="23" t="s">
        <v>15</v>
      </c>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row>
    <row r="35" spans="1:235" ht="13.5" thickTop="1" x14ac:dyDescent="0.2">
      <c r="A35" s="11" t="s">
        <v>176</v>
      </c>
      <c r="B35" s="11" t="s">
        <v>432</v>
      </c>
      <c r="C35" s="14">
        <v>14055</v>
      </c>
      <c r="D35" s="12" t="s">
        <v>183</v>
      </c>
      <c r="E35" s="36">
        <v>1</v>
      </c>
      <c r="F35" s="12" t="s">
        <v>44</v>
      </c>
      <c r="G35" s="41">
        <v>11.5</v>
      </c>
      <c r="H35" s="15" t="s">
        <v>22</v>
      </c>
      <c r="I35" s="41" t="s">
        <v>12</v>
      </c>
      <c r="J35" s="44">
        <v>14</v>
      </c>
      <c r="K35" s="15" t="s">
        <v>22</v>
      </c>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row>
    <row r="36" spans="1:235" x14ac:dyDescent="0.2">
      <c r="A36" s="3" t="s">
        <v>176</v>
      </c>
      <c r="B36" s="3" t="s">
        <v>432</v>
      </c>
      <c r="C36" s="5">
        <v>14055</v>
      </c>
      <c r="D36" s="6" t="s">
        <v>458</v>
      </c>
      <c r="E36" s="35">
        <v>1</v>
      </c>
      <c r="F36" s="6" t="s">
        <v>23</v>
      </c>
      <c r="G36" s="7">
        <v>22.13</v>
      </c>
      <c r="H36" s="8" t="s">
        <v>22</v>
      </c>
      <c r="I36" s="7" t="s">
        <v>12</v>
      </c>
      <c r="J36" s="43">
        <v>40</v>
      </c>
      <c r="K36" s="8" t="s">
        <v>22</v>
      </c>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row>
    <row r="37" spans="1:235" x14ac:dyDescent="0.2">
      <c r="A37" s="3" t="s">
        <v>176</v>
      </c>
      <c r="B37" s="3" t="s">
        <v>432</v>
      </c>
      <c r="C37" s="5">
        <v>14055</v>
      </c>
      <c r="D37" s="6" t="s">
        <v>180</v>
      </c>
      <c r="E37" s="35">
        <v>1</v>
      </c>
      <c r="F37" s="6" t="s">
        <v>16</v>
      </c>
      <c r="G37" s="7">
        <v>25.43</v>
      </c>
      <c r="H37" s="8" t="s">
        <v>22</v>
      </c>
      <c r="I37" s="7" t="s">
        <v>12</v>
      </c>
      <c r="J37" s="43">
        <v>35</v>
      </c>
      <c r="K37" s="8" t="s">
        <v>15</v>
      </c>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row>
    <row r="38" spans="1:235" x14ac:dyDescent="0.2">
      <c r="A38" s="3" t="s">
        <v>176</v>
      </c>
      <c r="B38" s="3" t="s">
        <v>432</v>
      </c>
      <c r="C38" s="5">
        <v>14055</v>
      </c>
      <c r="D38" s="6" t="s">
        <v>114</v>
      </c>
      <c r="E38" s="35">
        <v>1</v>
      </c>
      <c r="F38" s="6" t="s">
        <v>16</v>
      </c>
      <c r="G38" s="7">
        <v>23.82</v>
      </c>
      <c r="H38" s="8" t="s">
        <v>22</v>
      </c>
      <c r="I38" s="7" t="s">
        <v>12</v>
      </c>
      <c r="J38" s="43">
        <v>19</v>
      </c>
      <c r="K38" s="8" t="s">
        <v>15</v>
      </c>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row>
    <row r="39" spans="1:235" x14ac:dyDescent="0.2">
      <c r="A39" s="3" t="s">
        <v>176</v>
      </c>
      <c r="B39" s="3" t="s">
        <v>432</v>
      </c>
      <c r="C39" s="5">
        <v>14055</v>
      </c>
      <c r="D39" s="6" t="s">
        <v>32</v>
      </c>
      <c r="E39" s="35">
        <v>1</v>
      </c>
      <c r="F39" s="6" t="s">
        <v>16</v>
      </c>
      <c r="G39" s="7">
        <v>24.33</v>
      </c>
      <c r="H39" s="8" t="s">
        <v>22</v>
      </c>
      <c r="I39" s="7" t="s">
        <v>12</v>
      </c>
      <c r="J39" s="43">
        <v>35</v>
      </c>
      <c r="K39" s="8" t="s">
        <v>15</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row>
    <row r="40" spans="1:235" x14ac:dyDescent="0.2">
      <c r="A40" s="3" t="s">
        <v>176</v>
      </c>
      <c r="B40" s="3" t="s">
        <v>432</v>
      </c>
      <c r="C40" s="5">
        <v>14055</v>
      </c>
      <c r="D40" s="6" t="s">
        <v>133</v>
      </c>
      <c r="E40" s="35">
        <v>1</v>
      </c>
      <c r="F40" s="6" t="s">
        <v>51</v>
      </c>
      <c r="G40" s="7">
        <v>29.22</v>
      </c>
      <c r="H40" s="8" t="s">
        <v>22</v>
      </c>
      <c r="I40" s="7" t="s">
        <v>12</v>
      </c>
      <c r="J40" s="43">
        <v>35</v>
      </c>
      <c r="K40" s="8" t="s">
        <v>15</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row>
    <row r="41" spans="1:235" x14ac:dyDescent="0.2">
      <c r="A41" s="3" t="s">
        <v>176</v>
      </c>
      <c r="B41" s="3" t="s">
        <v>432</v>
      </c>
      <c r="C41" s="5">
        <v>14055</v>
      </c>
      <c r="D41" s="6" t="s">
        <v>13</v>
      </c>
      <c r="E41" s="35">
        <v>1</v>
      </c>
      <c r="F41" s="6" t="s">
        <v>13</v>
      </c>
      <c r="G41" s="7">
        <v>38</v>
      </c>
      <c r="H41" s="8" t="s">
        <v>22</v>
      </c>
      <c r="I41" s="7" t="s">
        <v>12</v>
      </c>
      <c r="J41" s="43">
        <v>35</v>
      </c>
      <c r="K41" s="8" t="s">
        <v>15</v>
      </c>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row>
    <row r="42" spans="1:235" x14ac:dyDescent="0.2">
      <c r="A42" s="3" t="s">
        <v>176</v>
      </c>
      <c r="B42" s="3" t="s">
        <v>432</v>
      </c>
      <c r="C42" s="5">
        <v>14055</v>
      </c>
      <c r="D42" s="6" t="s">
        <v>177</v>
      </c>
      <c r="E42" s="35">
        <v>1</v>
      </c>
      <c r="F42" s="6" t="s">
        <v>20</v>
      </c>
      <c r="G42" s="7">
        <v>13.64</v>
      </c>
      <c r="H42" s="8" t="s">
        <v>22</v>
      </c>
      <c r="I42" s="7" t="s">
        <v>12</v>
      </c>
      <c r="J42" s="43">
        <v>18</v>
      </c>
      <c r="K42" s="8" t="s">
        <v>22</v>
      </c>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row>
    <row r="43" spans="1:235" s="11" customFormat="1" x14ac:dyDescent="0.2">
      <c r="A43" s="3" t="s">
        <v>176</v>
      </c>
      <c r="B43" s="3" t="s">
        <v>432</v>
      </c>
      <c r="C43" s="5">
        <v>14055</v>
      </c>
      <c r="D43" s="6" t="s">
        <v>177</v>
      </c>
      <c r="E43" s="35">
        <v>1</v>
      </c>
      <c r="F43" s="6" t="s">
        <v>20</v>
      </c>
      <c r="G43" s="7">
        <v>13.32</v>
      </c>
      <c r="H43" s="8" t="s">
        <v>22</v>
      </c>
      <c r="I43" s="7" t="s">
        <v>12</v>
      </c>
      <c r="J43" s="43">
        <v>14</v>
      </c>
      <c r="K43" s="8" t="s">
        <v>22</v>
      </c>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row>
    <row r="44" spans="1:235" x14ac:dyDescent="0.2">
      <c r="A44" s="3" t="s">
        <v>176</v>
      </c>
      <c r="B44" s="3" t="s">
        <v>432</v>
      </c>
      <c r="C44" s="5">
        <v>14055</v>
      </c>
      <c r="D44" s="6" t="s">
        <v>179</v>
      </c>
      <c r="E44" s="35">
        <v>1</v>
      </c>
      <c r="F44" s="6" t="s">
        <v>20</v>
      </c>
      <c r="G44" s="7">
        <v>14.71</v>
      </c>
      <c r="H44" s="8" t="s">
        <v>22</v>
      </c>
      <c r="I44" s="7" t="s">
        <v>12</v>
      </c>
      <c r="J44" s="43">
        <v>18</v>
      </c>
      <c r="K44" s="8" t="s">
        <v>22</v>
      </c>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row>
    <row r="45" spans="1:235" x14ac:dyDescent="0.2">
      <c r="A45" s="3" t="s">
        <v>176</v>
      </c>
      <c r="B45" s="3" t="s">
        <v>432</v>
      </c>
      <c r="C45" s="5">
        <v>14055</v>
      </c>
      <c r="D45" s="6" t="s">
        <v>181</v>
      </c>
      <c r="E45" s="35">
        <v>1</v>
      </c>
      <c r="F45" s="6" t="s">
        <v>20</v>
      </c>
      <c r="G45" s="7">
        <v>19.41</v>
      </c>
      <c r="H45" s="8" t="s">
        <v>22</v>
      </c>
      <c r="I45" s="7" t="s">
        <v>12</v>
      </c>
      <c r="J45" s="43">
        <v>35</v>
      </c>
      <c r="K45" s="8" t="s">
        <v>22</v>
      </c>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row>
    <row r="46" spans="1:235" x14ac:dyDescent="0.2">
      <c r="A46" s="3" t="s">
        <v>176</v>
      </c>
      <c r="B46" s="3" t="s">
        <v>432</v>
      </c>
      <c r="C46" s="5">
        <v>14055</v>
      </c>
      <c r="D46" s="6" t="s">
        <v>179</v>
      </c>
      <c r="E46" s="35">
        <v>1</v>
      </c>
      <c r="F46" s="6" t="s">
        <v>20</v>
      </c>
      <c r="G46" s="7">
        <v>16.07</v>
      </c>
      <c r="H46" s="8" t="s">
        <v>22</v>
      </c>
      <c r="I46" s="7" t="s">
        <v>12</v>
      </c>
      <c r="J46" s="43">
        <v>18</v>
      </c>
      <c r="K46" s="8" t="s">
        <v>22</v>
      </c>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row>
    <row r="47" spans="1:235" x14ac:dyDescent="0.2">
      <c r="A47" s="11" t="s">
        <v>176</v>
      </c>
      <c r="B47" s="11" t="s">
        <v>432</v>
      </c>
      <c r="C47" s="5">
        <v>14055</v>
      </c>
      <c r="D47" s="12" t="s">
        <v>182</v>
      </c>
      <c r="E47" s="36">
        <v>1</v>
      </c>
      <c r="F47" s="12" t="s">
        <v>20</v>
      </c>
      <c r="G47" s="41">
        <v>15.73</v>
      </c>
      <c r="H47" s="15" t="s">
        <v>22</v>
      </c>
      <c r="I47" s="41" t="s">
        <v>12</v>
      </c>
      <c r="J47" s="44">
        <v>19.5</v>
      </c>
      <c r="K47" s="15" t="s">
        <v>22</v>
      </c>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row>
    <row r="48" spans="1:235" x14ac:dyDescent="0.2">
      <c r="A48" s="3" t="s">
        <v>176</v>
      </c>
      <c r="B48" s="3" t="s">
        <v>432</v>
      </c>
      <c r="C48" s="5">
        <v>14055</v>
      </c>
      <c r="D48" s="6" t="s">
        <v>177</v>
      </c>
      <c r="E48" s="35">
        <v>1</v>
      </c>
      <c r="F48" s="6" t="s">
        <v>20</v>
      </c>
      <c r="G48" s="7">
        <v>13.46</v>
      </c>
      <c r="H48" s="8" t="s">
        <v>22</v>
      </c>
      <c r="I48" s="7" t="s">
        <v>12</v>
      </c>
      <c r="J48" s="43">
        <v>14.5</v>
      </c>
      <c r="K48" s="8" t="s">
        <v>22</v>
      </c>
      <c r="L48" s="2"/>
      <c r="M48" s="2"/>
      <c r="N48" s="2"/>
      <c r="O48" s="2"/>
      <c r="P48" s="2"/>
      <c r="Q48" s="2"/>
      <c r="R48" s="6"/>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6"/>
      <c r="CG48" s="2"/>
      <c r="CH48" s="6"/>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6"/>
      <c r="DP48" s="2"/>
      <c r="DQ48" s="6"/>
      <c r="DR48" s="2"/>
      <c r="DS48" s="2"/>
      <c r="DT48" s="2"/>
      <c r="DU48" s="6"/>
      <c r="DV48" s="6"/>
      <c r="DW48" s="6"/>
      <c r="DX48" s="2"/>
      <c r="DY48" s="2"/>
      <c r="DZ48" s="2"/>
      <c r="EA48" s="2"/>
      <c r="EB48" s="2"/>
      <c r="EC48" s="2"/>
      <c r="ED48" s="2"/>
      <c r="EE48" s="2"/>
      <c r="EF48" s="2"/>
      <c r="EG48" s="2"/>
      <c r="EH48" s="6"/>
      <c r="EI48" s="2"/>
      <c r="EJ48" s="2"/>
      <c r="EK48" s="2"/>
      <c r="EL48" s="2"/>
      <c r="EM48" s="2"/>
      <c r="EN48" s="2"/>
      <c r="EO48" s="2"/>
      <c r="EP48" s="2"/>
      <c r="EQ48" s="2"/>
      <c r="ER48" s="6"/>
      <c r="ES48" s="2"/>
      <c r="ET48" s="2"/>
      <c r="EU48" s="2"/>
      <c r="EV48" s="2"/>
      <c r="EW48" s="2"/>
      <c r="EX48" s="2"/>
      <c r="EY48" s="2"/>
      <c r="EZ48" s="2"/>
      <c r="FA48" s="2"/>
      <c r="FB48" s="6"/>
      <c r="FC48" s="6"/>
      <c r="FD48" s="6"/>
      <c r="FE48" s="6"/>
      <c r="FF48" s="6"/>
      <c r="FG48" s="6"/>
      <c r="FH48" s="6"/>
      <c r="FI48" s="6"/>
      <c r="FJ48" s="2"/>
      <c r="FK48" s="2"/>
      <c r="FL48" s="2"/>
      <c r="FM48" s="2"/>
      <c r="FN48" s="16"/>
      <c r="FO48" s="16"/>
      <c r="FP48" s="16"/>
      <c r="FQ48" s="16"/>
      <c r="FR48" s="16"/>
      <c r="FS48" s="6"/>
      <c r="FT48" s="16"/>
      <c r="FU48" s="16"/>
      <c r="FV48" s="16"/>
      <c r="FW48" s="16"/>
      <c r="FX48" s="16"/>
      <c r="FY48" s="16"/>
      <c r="FZ48" s="6"/>
      <c r="GA48" s="16"/>
      <c r="GB48" s="16"/>
      <c r="GC48" s="16"/>
      <c r="GD48" s="16"/>
      <c r="GE48" s="16"/>
      <c r="GF48" s="16"/>
      <c r="GG48" s="16"/>
      <c r="GH48" s="16"/>
      <c r="GI48" s="16"/>
      <c r="GJ48" s="16"/>
      <c r="GK48" s="16"/>
      <c r="GL48" s="16"/>
      <c r="GM48" s="6"/>
      <c r="GN48" s="16"/>
      <c r="GO48" s="16"/>
      <c r="GP48" s="16"/>
      <c r="GQ48" s="16"/>
      <c r="GR48" s="16"/>
      <c r="GS48" s="16"/>
      <c r="GT48" s="16"/>
      <c r="GU48" s="16"/>
      <c r="GV48" s="6"/>
      <c r="GW48" s="16"/>
      <c r="GX48" s="16"/>
      <c r="GY48" s="16"/>
      <c r="GZ48" s="16"/>
      <c r="HA48" s="6"/>
      <c r="HB48" s="6"/>
      <c r="HC48" s="6"/>
      <c r="HD48" s="6"/>
      <c r="HE48" s="6"/>
      <c r="HF48" s="6"/>
      <c r="HG48" s="2"/>
      <c r="HH48" s="2"/>
      <c r="HI48" s="6"/>
      <c r="HJ48" s="6"/>
      <c r="HK48" s="6"/>
      <c r="HL48" s="6"/>
      <c r="HM48" s="2"/>
      <c r="HN48" s="2"/>
      <c r="HO48" s="6"/>
      <c r="HP48" s="6"/>
      <c r="HQ48" s="6"/>
      <c r="HR48" s="6"/>
      <c r="HS48" s="16"/>
      <c r="HT48" s="6"/>
      <c r="HU48" s="6"/>
      <c r="HV48" s="6"/>
      <c r="HW48" s="17"/>
      <c r="HX48" s="6"/>
      <c r="HY48" s="6"/>
      <c r="HZ48" s="17"/>
      <c r="IA48" s="6"/>
    </row>
    <row r="49" spans="1:235" x14ac:dyDescent="0.2">
      <c r="A49" s="11" t="s">
        <v>176</v>
      </c>
      <c r="B49" s="3" t="s">
        <v>432</v>
      </c>
      <c r="C49" s="5">
        <v>14055</v>
      </c>
      <c r="D49" s="12" t="s">
        <v>181</v>
      </c>
      <c r="E49" s="36">
        <v>1</v>
      </c>
      <c r="F49" s="12" t="s">
        <v>20</v>
      </c>
      <c r="G49" s="41">
        <v>17</v>
      </c>
      <c r="H49" s="15" t="s">
        <v>22</v>
      </c>
      <c r="I49" s="41" t="s">
        <v>12</v>
      </c>
      <c r="J49" s="44">
        <v>35</v>
      </c>
      <c r="K49" s="15" t="s">
        <v>22</v>
      </c>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row>
    <row r="50" spans="1:235" x14ac:dyDescent="0.2">
      <c r="A50" s="3" t="s">
        <v>176</v>
      </c>
      <c r="B50" s="3" t="s">
        <v>432</v>
      </c>
      <c r="C50" s="5">
        <v>14055</v>
      </c>
      <c r="D50" s="6" t="s">
        <v>181</v>
      </c>
      <c r="E50" s="35">
        <v>1</v>
      </c>
      <c r="F50" s="6" t="s">
        <v>20</v>
      </c>
      <c r="G50" s="7">
        <v>18.48</v>
      </c>
      <c r="H50" s="8" t="s">
        <v>22</v>
      </c>
      <c r="I50" s="7" t="s">
        <v>12</v>
      </c>
      <c r="J50" s="43">
        <v>19.5</v>
      </c>
      <c r="K50" s="8" t="s">
        <v>22</v>
      </c>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row>
    <row r="51" spans="1:235" x14ac:dyDescent="0.2">
      <c r="A51" s="3" t="s">
        <v>176</v>
      </c>
      <c r="B51" s="3" t="s">
        <v>432</v>
      </c>
      <c r="C51" s="5">
        <v>14055</v>
      </c>
      <c r="D51" s="6" t="s">
        <v>19</v>
      </c>
      <c r="E51" s="35">
        <v>1</v>
      </c>
      <c r="F51" s="6" t="s">
        <v>18</v>
      </c>
      <c r="G51" s="7">
        <v>24.33</v>
      </c>
      <c r="H51" s="8" t="s">
        <v>22</v>
      </c>
      <c r="I51" s="7" t="s">
        <v>12</v>
      </c>
      <c r="J51" s="43">
        <v>35</v>
      </c>
      <c r="K51" s="8" t="s">
        <v>15</v>
      </c>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row>
    <row r="52" spans="1:235" ht="13.5" thickBot="1" x14ac:dyDescent="0.25">
      <c r="A52" s="19" t="s">
        <v>176</v>
      </c>
      <c r="B52" s="19" t="s">
        <v>432</v>
      </c>
      <c r="C52" s="20">
        <v>14055</v>
      </c>
      <c r="D52" s="21" t="s">
        <v>160</v>
      </c>
      <c r="E52" s="37">
        <v>1</v>
      </c>
      <c r="F52" s="21" t="s">
        <v>34</v>
      </c>
      <c r="G52" s="42">
        <v>24.57</v>
      </c>
      <c r="H52" s="23" t="s">
        <v>22</v>
      </c>
      <c r="I52" s="42" t="s">
        <v>12</v>
      </c>
      <c r="J52" s="45">
        <v>35</v>
      </c>
      <c r="K52" s="23" t="s">
        <v>22</v>
      </c>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row>
    <row r="53" spans="1:235" ht="13.5" thickTop="1" x14ac:dyDescent="0.2">
      <c r="A53" s="3" t="s">
        <v>261</v>
      </c>
      <c r="B53" s="3" t="s">
        <v>432</v>
      </c>
      <c r="C53" s="5">
        <v>1900</v>
      </c>
      <c r="D53" s="6" t="s">
        <v>262</v>
      </c>
      <c r="E53" s="35">
        <v>1</v>
      </c>
      <c r="F53" s="6" t="s">
        <v>23</v>
      </c>
      <c r="G53" s="7">
        <v>13</v>
      </c>
      <c r="H53" s="8" t="s">
        <v>22</v>
      </c>
      <c r="I53" s="7" t="s">
        <v>12</v>
      </c>
      <c r="J53" s="43">
        <v>4</v>
      </c>
      <c r="K53" s="8" t="s">
        <v>22</v>
      </c>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row>
    <row r="54" spans="1:235" x14ac:dyDescent="0.2">
      <c r="A54" s="11" t="s">
        <v>261</v>
      </c>
      <c r="B54" s="11" t="s">
        <v>432</v>
      </c>
      <c r="C54" s="14">
        <v>1900</v>
      </c>
      <c r="D54" s="12" t="s">
        <v>263</v>
      </c>
      <c r="E54" s="36">
        <v>1</v>
      </c>
      <c r="F54" s="12" t="s">
        <v>23</v>
      </c>
      <c r="G54" s="41">
        <v>12</v>
      </c>
      <c r="H54" s="15" t="s">
        <v>22</v>
      </c>
      <c r="I54" s="41" t="s">
        <v>12</v>
      </c>
      <c r="J54" s="44">
        <v>2</v>
      </c>
      <c r="K54" s="15" t="s">
        <v>22</v>
      </c>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row>
    <row r="55" spans="1:235" x14ac:dyDescent="0.2">
      <c r="A55" s="3" t="s">
        <v>261</v>
      </c>
      <c r="B55" s="3" t="s">
        <v>432</v>
      </c>
      <c r="C55" s="5">
        <v>1900</v>
      </c>
      <c r="D55" s="6" t="s">
        <v>47</v>
      </c>
      <c r="E55" s="35">
        <v>1</v>
      </c>
      <c r="F55" s="6" t="s">
        <v>16</v>
      </c>
      <c r="G55" s="7">
        <v>21</v>
      </c>
      <c r="H55" s="8" t="s">
        <v>22</v>
      </c>
      <c r="I55" s="7" t="s">
        <v>12</v>
      </c>
      <c r="J55" s="43">
        <v>20</v>
      </c>
      <c r="K55" s="8" t="s">
        <v>15</v>
      </c>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row>
    <row r="56" spans="1:235" x14ac:dyDescent="0.2">
      <c r="A56" s="3" t="s">
        <v>261</v>
      </c>
      <c r="B56" s="3" t="s">
        <v>432</v>
      </c>
      <c r="C56" s="5">
        <v>1900</v>
      </c>
      <c r="D56" s="6" t="s">
        <v>13</v>
      </c>
      <c r="E56" s="35">
        <v>1</v>
      </c>
      <c r="F56" s="6" t="s">
        <v>13</v>
      </c>
      <c r="G56" s="7">
        <v>24</v>
      </c>
      <c r="H56" s="8" t="s">
        <v>22</v>
      </c>
      <c r="I56" s="7" t="s">
        <v>12</v>
      </c>
      <c r="J56" s="43">
        <v>23</v>
      </c>
      <c r="K56" s="8" t="s">
        <v>15</v>
      </c>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row>
    <row r="57" spans="1:235" x14ac:dyDescent="0.2">
      <c r="A57" s="3" t="s">
        <v>261</v>
      </c>
      <c r="B57" s="3" t="s">
        <v>432</v>
      </c>
      <c r="C57" s="5">
        <v>1900</v>
      </c>
      <c r="D57" s="6" t="s">
        <v>20</v>
      </c>
      <c r="E57" s="35">
        <v>1</v>
      </c>
      <c r="F57" s="6" t="s">
        <v>20</v>
      </c>
      <c r="G57" s="7">
        <v>13.5</v>
      </c>
      <c r="H57" s="8" t="s">
        <v>22</v>
      </c>
      <c r="I57" s="7" t="s">
        <v>12</v>
      </c>
      <c r="J57" s="43">
        <v>20</v>
      </c>
      <c r="K57" s="8" t="s">
        <v>22</v>
      </c>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row>
    <row r="58" spans="1:235" x14ac:dyDescent="0.2">
      <c r="A58" s="3" t="s">
        <v>261</v>
      </c>
      <c r="B58" s="3" t="s">
        <v>432</v>
      </c>
      <c r="C58" s="5">
        <v>1900</v>
      </c>
      <c r="D58" s="6" t="s">
        <v>20</v>
      </c>
      <c r="E58" s="35">
        <v>1</v>
      </c>
      <c r="F58" s="6" t="s">
        <v>20</v>
      </c>
      <c r="G58" s="7">
        <v>13.5</v>
      </c>
      <c r="H58" s="8" t="s">
        <v>22</v>
      </c>
      <c r="I58" s="7" t="s">
        <v>12</v>
      </c>
      <c r="J58" s="43">
        <v>15</v>
      </c>
      <c r="K58" s="8" t="s">
        <v>22</v>
      </c>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row>
    <row r="59" spans="1:235" ht="13.5" thickBot="1" x14ac:dyDescent="0.25">
      <c r="A59" s="19" t="s">
        <v>261</v>
      </c>
      <c r="B59" s="19" t="s">
        <v>432</v>
      </c>
      <c r="C59" s="20">
        <v>1900</v>
      </c>
      <c r="D59" s="21" t="s">
        <v>89</v>
      </c>
      <c r="E59" s="37">
        <v>1</v>
      </c>
      <c r="F59" s="21" t="s">
        <v>37</v>
      </c>
      <c r="G59" s="42">
        <v>14.5</v>
      </c>
      <c r="H59" s="23" t="s">
        <v>22</v>
      </c>
      <c r="I59" s="42" t="s">
        <v>12</v>
      </c>
      <c r="J59" s="45">
        <v>18</v>
      </c>
      <c r="K59" s="23" t="s">
        <v>22</v>
      </c>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row>
    <row r="60" spans="1:235" ht="13.5" thickTop="1" x14ac:dyDescent="0.2">
      <c r="A60" s="11" t="s">
        <v>11</v>
      </c>
      <c r="B60" s="3" t="s">
        <v>413</v>
      </c>
      <c r="C60" s="14">
        <v>19376</v>
      </c>
      <c r="D60" s="12" t="s">
        <v>24</v>
      </c>
      <c r="E60" s="36">
        <v>1</v>
      </c>
      <c r="F60" s="12" t="s">
        <v>23</v>
      </c>
      <c r="G60" s="41">
        <v>10.5</v>
      </c>
      <c r="H60" s="15" t="s">
        <v>22</v>
      </c>
      <c r="I60" s="13" t="s">
        <v>12</v>
      </c>
      <c r="J60" s="44">
        <v>8</v>
      </c>
      <c r="K60" s="15" t="s">
        <v>22</v>
      </c>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row>
    <row r="61" spans="1:235" x14ac:dyDescent="0.2">
      <c r="A61" s="3" t="s">
        <v>11</v>
      </c>
      <c r="B61" s="3" t="s">
        <v>413</v>
      </c>
      <c r="C61" s="14">
        <v>19376</v>
      </c>
      <c r="D61" s="6" t="s">
        <v>17</v>
      </c>
      <c r="E61" s="35">
        <v>1</v>
      </c>
      <c r="F61" s="6" t="s">
        <v>16</v>
      </c>
      <c r="G61" s="7">
        <f>(I61/52)/J61</f>
        <v>19.471153846153847</v>
      </c>
      <c r="H61" s="8" t="s">
        <v>15</v>
      </c>
      <c r="I61" s="9">
        <v>40500</v>
      </c>
      <c r="J61" s="43">
        <v>40</v>
      </c>
      <c r="K61" s="8" t="s">
        <v>15</v>
      </c>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row>
    <row r="62" spans="1:235" x14ac:dyDescent="0.2">
      <c r="A62" s="3" t="s">
        <v>11</v>
      </c>
      <c r="B62" s="3" t="s">
        <v>413</v>
      </c>
      <c r="C62" s="14">
        <v>19376</v>
      </c>
      <c r="D62" s="6" t="s">
        <v>14</v>
      </c>
      <c r="E62" s="35">
        <v>1</v>
      </c>
      <c r="F62" s="6" t="s">
        <v>13</v>
      </c>
      <c r="G62" s="7">
        <f>(I62/52)/J62</f>
        <v>26.44230769230769</v>
      </c>
      <c r="H62" s="8" t="s">
        <v>15</v>
      </c>
      <c r="I62" s="9">
        <v>55000</v>
      </c>
      <c r="J62" s="43">
        <v>40</v>
      </c>
      <c r="K62" s="8" t="s">
        <v>15</v>
      </c>
      <c r="L62" s="2"/>
      <c r="M62" s="2"/>
      <c r="N62" s="2"/>
      <c r="O62" s="2"/>
      <c r="P62" s="2"/>
      <c r="Q62" s="2"/>
      <c r="R62" s="6"/>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6"/>
      <c r="CG62" s="2"/>
      <c r="CH62" s="6"/>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6"/>
      <c r="FC62" s="6"/>
      <c r="FD62" s="6"/>
      <c r="FE62" s="6"/>
      <c r="FF62" s="6"/>
      <c r="FG62" s="6"/>
      <c r="FH62" s="6"/>
      <c r="FI62" s="6"/>
      <c r="FJ62" s="2"/>
      <c r="FK62" s="2"/>
      <c r="FL62" s="2"/>
      <c r="FM62" s="2"/>
      <c r="FN62" s="16"/>
      <c r="FO62" s="16"/>
      <c r="FP62" s="16"/>
      <c r="FQ62" s="16"/>
      <c r="FR62" s="16"/>
      <c r="FS62" s="6"/>
      <c r="FT62" s="16"/>
      <c r="FU62" s="16"/>
      <c r="FV62" s="16"/>
      <c r="FW62" s="16"/>
      <c r="FX62" s="16"/>
      <c r="FY62" s="16"/>
      <c r="FZ62" s="6"/>
      <c r="GA62" s="16"/>
      <c r="GB62" s="16"/>
      <c r="GC62" s="16"/>
      <c r="GD62" s="16"/>
      <c r="GE62" s="16"/>
      <c r="GF62" s="16"/>
      <c r="GG62" s="16"/>
      <c r="GH62" s="16"/>
      <c r="GI62" s="16"/>
      <c r="GJ62" s="16"/>
      <c r="GK62" s="16"/>
      <c r="GL62" s="16"/>
      <c r="GM62" s="6"/>
      <c r="GN62" s="16"/>
      <c r="GO62" s="16"/>
      <c r="GP62" s="16"/>
      <c r="GQ62" s="16"/>
      <c r="GR62" s="16"/>
      <c r="GS62" s="16"/>
      <c r="GT62" s="16"/>
      <c r="GU62" s="16"/>
      <c r="GV62" s="6"/>
      <c r="GW62" s="16"/>
      <c r="GX62" s="16"/>
      <c r="GY62" s="16"/>
      <c r="GZ62" s="16"/>
      <c r="HA62" s="6"/>
      <c r="HB62" s="6"/>
      <c r="HC62" s="6"/>
      <c r="HD62" s="6"/>
      <c r="HE62" s="6"/>
      <c r="HF62" s="6"/>
      <c r="HG62" s="2"/>
      <c r="HH62" s="2"/>
      <c r="HI62" s="6"/>
      <c r="HJ62" s="6"/>
      <c r="HK62" s="6"/>
      <c r="HL62" s="6"/>
      <c r="HM62" s="2"/>
      <c r="HN62" s="2"/>
      <c r="HO62" s="6"/>
      <c r="HP62" s="6"/>
      <c r="HQ62" s="6"/>
      <c r="HR62" s="6"/>
      <c r="HS62" s="6"/>
      <c r="HT62" s="6"/>
      <c r="HU62" s="6"/>
      <c r="HV62" s="6"/>
      <c r="HW62" s="17"/>
      <c r="HX62" s="6"/>
      <c r="HY62" s="6"/>
      <c r="HZ62" s="17"/>
      <c r="IA62" s="6"/>
    </row>
    <row r="63" spans="1:235" x14ac:dyDescent="0.2">
      <c r="A63" s="3" t="s">
        <v>11</v>
      </c>
      <c r="B63" s="3" t="s">
        <v>413</v>
      </c>
      <c r="C63" s="14">
        <v>19376</v>
      </c>
      <c r="D63" s="6" t="s">
        <v>21</v>
      </c>
      <c r="E63" s="35">
        <v>4</v>
      </c>
      <c r="F63" s="6" t="s">
        <v>20</v>
      </c>
      <c r="G63" s="7">
        <v>10.5</v>
      </c>
      <c r="H63" s="8" t="s">
        <v>22</v>
      </c>
      <c r="I63" s="9" t="s">
        <v>12</v>
      </c>
      <c r="J63" s="43">
        <v>14</v>
      </c>
      <c r="K63" s="8" t="s">
        <v>22</v>
      </c>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row>
    <row r="64" spans="1:235" ht="13.5" thickBot="1" x14ac:dyDescent="0.25">
      <c r="A64" s="19" t="s">
        <v>11</v>
      </c>
      <c r="B64" s="19" t="s">
        <v>413</v>
      </c>
      <c r="C64" s="20">
        <v>19376</v>
      </c>
      <c r="D64" s="21" t="s">
        <v>19</v>
      </c>
      <c r="E64" s="37">
        <v>1</v>
      </c>
      <c r="F64" s="21" t="s">
        <v>18</v>
      </c>
      <c r="G64" s="42">
        <v>13.33</v>
      </c>
      <c r="H64" s="23" t="s">
        <v>22</v>
      </c>
      <c r="I64" s="24" t="s">
        <v>12</v>
      </c>
      <c r="J64" s="45">
        <v>20</v>
      </c>
      <c r="K64" s="23" t="s">
        <v>15</v>
      </c>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row>
    <row r="65" spans="1:235" ht="13.5" thickTop="1" x14ac:dyDescent="0.2">
      <c r="A65" s="3" t="s">
        <v>87</v>
      </c>
      <c r="B65" s="11" t="s">
        <v>420</v>
      </c>
      <c r="C65" s="5">
        <v>7827</v>
      </c>
      <c r="D65" s="6" t="s">
        <v>92</v>
      </c>
      <c r="E65" s="35">
        <v>1</v>
      </c>
      <c r="F65" s="6" t="s">
        <v>23</v>
      </c>
      <c r="G65" s="7">
        <v>17.13</v>
      </c>
      <c r="H65" s="8" t="s">
        <v>22</v>
      </c>
      <c r="I65" s="9" t="s">
        <v>12</v>
      </c>
      <c r="J65" s="43">
        <v>12</v>
      </c>
      <c r="K65" s="8" t="s">
        <v>22</v>
      </c>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row>
    <row r="66" spans="1:235" x14ac:dyDescent="0.2">
      <c r="A66" s="11" t="s">
        <v>87</v>
      </c>
      <c r="B66" s="11" t="s">
        <v>420</v>
      </c>
      <c r="C66" s="5">
        <v>7827</v>
      </c>
      <c r="D66" s="12" t="s">
        <v>24</v>
      </c>
      <c r="E66" s="36">
        <v>1</v>
      </c>
      <c r="F66" s="12" t="s">
        <v>23</v>
      </c>
      <c r="G66" s="41">
        <v>22.16</v>
      </c>
      <c r="H66" s="15" t="s">
        <v>22</v>
      </c>
      <c r="I66" s="13" t="s">
        <v>12</v>
      </c>
      <c r="J66" s="44">
        <v>5</v>
      </c>
      <c r="K66" s="15" t="s">
        <v>22</v>
      </c>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row>
    <row r="67" spans="1:235" x14ac:dyDescent="0.2">
      <c r="A67" s="3" t="s">
        <v>87</v>
      </c>
      <c r="B67" s="11" t="s">
        <v>420</v>
      </c>
      <c r="C67" s="5">
        <v>7827</v>
      </c>
      <c r="D67" s="6" t="s">
        <v>13</v>
      </c>
      <c r="E67" s="35">
        <v>1</v>
      </c>
      <c r="F67" s="6" t="s">
        <v>13</v>
      </c>
      <c r="G67" s="7">
        <f>(I67/52)/J67</f>
        <v>33.653846153846153</v>
      </c>
      <c r="H67" s="8" t="s">
        <v>15</v>
      </c>
      <c r="I67" s="9">
        <v>70000</v>
      </c>
      <c r="J67" s="43">
        <v>40</v>
      </c>
      <c r="K67" s="8" t="s">
        <v>15</v>
      </c>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row>
    <row r="68" spans="1:235" x14ac:dyDescent="0.2">
      <c r="A68" s="11" t="s">
        <v>87</v>
      </c>
      <c r="B68" s="11" t="s">
        <v>420</v>
      </c>
      <c r="C68" s="5">
        <v>7827</v>
      </c>
      <c r="D68" s="12" t="s">
        <v>90</v>
      </c>
      <c r="E68" s="36">
        <v>1</v>
      </c>
      <c r="F68" s="12" t="s">
        <v>20</v>
      </c>
      <c r="G68" s="41">
        <v>19.309999999999999</v>
      </c>
      <c r="H68" s="15" t="s">
        <v>22</v>
      </c>
      <c r="I68" s="13" t="s">
        <v>12</v>
      </c>
      <c r="J68" s="44">
        <v>10</v>
      </c>
      <c r="K68" s="15" t="s">
        <v>22</v>
      </c>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row>
    <row r="69" spans="1:235" x14ac:dyDescent="0.2">
      <c r="A69" s="3" t="s">
        <v>87</v>
      </c>
      <c r="B69" s="11" t="s">
        <v>420</v>
      </c>
      <c r="C69" s="5">
        <v>7827</v>
      </c>
      <c r="D69" s="6" t="s">
        <v>91</v>
      </c>
      <c r="E69" s="35">
        <v>2</v>
      </c>
      <c r="F69" s="6" t="s">
        <v>20</v>
      </c>
      <c r="G69" s="7">
        <v>13.93</v>
      </c>
      <c r="H69" s="8" t="s">
        <v>22</v>
      </c>
      <c r="I69" s="9" t="s">
        <v>12</v>
      </c>
      <c r="J69" s="43">
        <v>48</v>
      </c>
      <c r="K69" s="8" t="s">
        <v>22</v>
      </c>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row>
    <row r="70" spans="1:235" x14ac:dyDescent="0.2">
      <c r="A70" s="3" t="s">
        <v>87</v>
      </c>
      <c r="B70" s="11" t="s">
        <v>420</v>
      </c>
      <c r="C70" s="5">
        <v>7827</v>
      </c>
      <c r="D70" s="6" t="s">
        <v>91</v>
      </c>
      <c r="E70" s="35">
        <v>1</v>
      </c>
      <c r="F70" s="6" t="s">
        <v>20</v>
      </c>
      <c r="G70" s="7">
        <v>14.78</v>
      </c>
      <c r="H70" s="8" t="s">
        <v>22</v>
      </c>
      <c r="I70" s="9" t="s">
        <v>12</v>
      </c>
      <c r="J70" s="43">
        <v>4</v>
      </c>
      <c r="K70" s="8" t="s">
        <v>15</v>
      </c>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row>
    <row r="71" spans="1:235" x14ac:dyDescent="0.2">
      <c r="A71" s="3" t="s">
        <v>87</v>
      </c>
      <c r="B71" s="11" t="s">
        <v>420</v>
      </c>
      <c r="C71" s="5">
        <v>7827</v>
      </c>
      <c r="D71" s="6" t="s">
        <v>89</v>
      </c>
      <c r="E71" s="35">
        <v>1</v>
      </c>
      <c r="F71" s="6" t="s">
        <v>37</v>
      </c>
      <c r="G71" s="7">
        <f>(I71/52)/J71</f>
        <v>18.131868131868131</v>
      </c>
      <c r="H71" s="8" t="s">
        <v>15</v>
      </c>
      <c r="I71" s="9">
        <v>33000</v>
      </c>
      <c r="J71" s="43">
        <v>35</v>
      </c>
      <c r="K71" s="8" t="s">
        <v>22</v>
      </c>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row>
    <row r="72" spans="1:235" x14ac:dyDescent="0.2">
      <c r="A72" s="3" t="s">
        <v>87</v>
      </c>
      <c r="B72" s="11" t="s">
        <v>420</v>
      </c>
      <c r="C72" s="5">
        <v>7827</v>
      </c>
      <c r="D72" s="6" t="s">
        <v>27</v>
      </c>
      <c r="E72" s="35">
        <v>1</v>
      </c>
      <c r="F72" s="6" t="s">
        <v>26</v>
      </c>
      <c r="G72" s="7">
        <v>20</v>
      </c>
      <c r="H72" s="8" t="s">
        <v>22</v>
      </c>
      <c r="I72" s="9" t="s">
        <v>12</v>
      </c>
      <c r="J72" s="43">
        <v>2</v>
      </c>
      <c r="K72" s="8" t="s">
        <v>22</v>
      </c>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row>
    <row r="73" spans="1:235" ht="13.5" thickBot="1" x14ac:dyDescent="0.25">
      <c r="A73" s="19" t="s">
        <v>87</v>
      </c>
      <c r="B73" s="19" t="s">
        <v>420</v>
      </c>
      <c r="C73" s="20">
        <v>7827</v>
      </c>
      <c r="D73" s="21" t="s">
        <v>88</v>
      </c>
      <c r="E73" s="37">
        <v>1</v>
      </c>
      <c r="F73" s="21" t="s">
        <v>18</v>
      </c>
      <c r="G73" s="42">
        <f>(I73/52)/J73</f>
        <v>23.626373626373624</v>
      </c>
      <c r="H73" s="23" t="s">
        <v>15</v>
      </c>
      <c r="I73" s="24">
        <v>43000</v>
      </c>
      <c r="J73" s="45">
        <v>35</v>
      </c>
      <c r="K73" s="23" t="s">
        <v>15</v>
      </c>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row>
    <row r="74" spans="1:235" ht="13.5" thickTop="1" x14ac:dyDescent="0.2">
      <c r="A74" s="25" t="s">
        <v>58</v>
      </c>
      <c r="B74" s="25" t="s">
        <v>418</v>
      </c>
      <c r="C74" s="5">
        <v>35014</v>
      </c>
      <c r="D74" s="6" t="s">
        <v>45</v>
      </c>
      <c r="E74" s="35">
        <v>1</v>
      </c>
      <c r="F74" s="6" t="s">
        <v>44</v>
      </c>
      <c r="G74" s="7">
        <v>12.12</v>
      </c>
      <c r="H74" s="8" t="s">
        <v>22</v>
      </c>
      <c r="I74" s="9"/>
      <c r="J74" s="43">
        <v>20</v>
      </c>
      <c r="K74" s="8" t="s">
        <v>22</v>
      </c>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row>
    <row r="75" spans="1:235" x14ac:dyDescent="0.2">
      <c r="A75" s="25" t="s">
        <v>58</v>
      </c>
      <c r="B75" s="25" t="s">
        <v>418</v>
      </c>
      <c r="C75" s="5">
        <v>35014</v>
      </c>
      <c r="D75" s="6" t="s">
        <v>61</v>
      </c>
      <c r="E75" s="35">
        <v>1</v>
      </c>
      <c r="F75" s="6" t="s">
        <v>60</v>
      </c>
      <c r="G75" s="7">
        <v>21.29</v>
      </c>
      <c r="H75" s="8" t="s">
        <v>22</v>
      </c>
      <c r="I75" s="9" t="s">
        <v>12</v>
      </c>
      <c r="J75" s="43">
        <v>19</v>
      </c>
      <c r="K75" s="8" t="s">
        <v>22</v>
      </c>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row>
    <row r="76" spans="1:235" x14ac:dyDescent="0.2">
      <c r="A76" s="25" t="s">
        <v>58</v>
      </c>
      <c r="B76" s="25" t="s">
        <v>418</v>
      </c>
      <c r="C76" s="5">
        <v>35014</v>
      </c>
      <c r="D76" s="6" t="s">
        <v>63</v>
      </c>
      <c r="E76" s="35">
        <v>1</v>
      </c>
      <c r="F76" s="6" t="s">
        <v>23</v>
      </c>
      <c r="G76" s="7">
        <v>9.75</v>
      </c>
      <c r="H76" s="8" t="s">
        <v>22</v>
      </c>
      <c r="I76" s="9" t="s">
        <v>12</v>
      </c>
      <c r="J76" s="43">
        <v>40</v>
      </c>
      <c r="K76" s="8" t="s">
        <v>22</v>
      </c>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row>
    <row r="77" spans="1:235" x14ac:dyDescent="0.2">
      <c r="A77" s="25" t="s">
        <v>58</v>
      </c>
      <c r="B77" s="25" t="s">
        <v>418</v>
      </c>
      <c r="C77" s="5">
        <v>35014</v>
      </c>
      <c r="D77" s="6" t="s">
        <v>63</v>
      </c>
      <c r="E77" s="35">
        <v>1</v>
      </c>
      <c r="F77" s="6" t="s">
        <v>23</v>
      </c>
      <c r="G77" s="7">
        <v>25</v>
      </c>
      <c r="H77" s="8" t="s">
        <v>22</v>
      </c>
      <c r="I77" s="9" t="s">
        <v>12</v>
      </c>
      <c r="J77" s="43">
        <v>20</v>
      </c>
      <c r="K77" s="8" t="s">
        <v>22</v>
      </c>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row>
    <row r="78" spans="1:235" x14ac:dyDescent="0.2">
      <c r="A78" s="25" t="s">
        <v>58</v>
      </c>
      <c r="B78" s="25" t="s">
        <v>418</v>
      </c>
      <c r="C78" s="5">
        <v>35014</v>
      </c>
      <c r="D78" s="6" t="s">
        <v>66</v>
      </c>
      <c r="E78" s="35">
        <v>1</v>
      </c>
      <c r="F78" s="6" t="s">
        <v>16</v>
      </c>
      <c r="G78" s="7">
        <f>(I78/52)/J78</f>
        <v>18.628846153846155</v>
      </c>
      <c r="H78" s="8" t="s">
        <v>15</v>
      </c>
      <c r="I78" s="9">
        <v>38748</v>
      </c>
      <c r="J78" s="43">
        <v>40</v>
      </c>
      <c r="K78" s="8" t="s">
        <v>15</v>
      </c>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row>
    <row r="79" spans="1:235" x14ac:dyDescent="0.2">
      <c r="A79" s="25" t="s">
        <v>58</v>
      </c>
      <c r="B79" s="25" t="s">
        <v>418</v>
      </c>
      <c r="C79" s="5">
        <v>35014</v>
      </c>
      <c r="D79" s="6" t="s">
        <v>67</v>
      </c>
      <c r="E79" s="35">
        <v>1</v>
      </c>
      <c r="F79" s="6" t="s">
        <v>16</v>
      </c>
      <c r="G79" s="7">
        <v>18.5</v>
      </c>
      <c r="H79" s="8" t="s">
        <v>22</v>
      </c>
      <c r="I79" s="9" t="s">
        <v>12</v>
      </c>
      <c r="J79" s="43">
        <v>18</v>
      </c>
      <c r="K79" s="8" t="s">
        <v>22</v>
      </c>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row>
    <row r="80" spans="1:235" x14ac:dyDescent="0.2">
      <c r="A80" s="29" t="s">
        <v>58</v>
      </c>
      <c r="B80" s="25" t="s">
        <v>418</v>
      </c>
      <c r="C80" s="5">
        <v>35014</v>
      </c>
      <c r="D80" s="12" t="s">
        <v>13</v>
      </c>
      <c r="E80" s="36">
        <v>1</v>
      </c>
      <c r="F80" s="12" t="s">
        <v>13</v>
      </c>
      <c r="G80" s="41">
        <f>(I80/52)/J80</f>
        <v>31.241346153846155</v>
      </c>
      <c r="H80" s="15" t="s">
        <v>15</v>
      </c>
      <c r="I80" s="13">
        <v>64982</v>
      </c>
      <c r="J80" s="44">
        <v>40</v>
      </c>
      <c r="K80" s="15" t="s">
        <v>15</v>
      </c>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row>
    <row r="81" spans="1:235" x14ac:dyDescent="0.2">
      <c r="A81" s="25" t="s">
        <v>58</v>
      </c>
      <c r="B81" s="25" t="s">
        <v>418</v>
      </c>
      <c r="C81" s="5">
        <v>35014</v>
      </c>
      <c r="D81" s="6" t="s">
        <v>64</v>
      </c>
      <c r="E81" s="35">
        <v>1</v>
      </c>
      <c r="F81" s="6" t="s">
        <v>20</v>
      </c>
      <c r="G81" s="7">
        <v>12.52</v>
      </c>
      <c r="H81" s="8" t="s">
        <v>22</v>
      </c>
      <c r="I81" s="9" t="s">
        <v>12</v>
      </c>
      <c r="J81" s="43">
        <v>8</v>
      </c>
      <c r="K81" s="8" t="s">
        <v>22</v>
      </c>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row>
    <row r="82" spans="1:235" x14ac:dyDescent="0.2">
      <c r="A82" s="25" t="s">
        <v>58</v>
      </c>
      <c r="B82" s="25" t="s">
        <v>418</v>
      </c>
      <c r="C82" s="5">
        <v>35014</v>
      </c>
      <c r="D82" s="6" t="s">
        <v>64</v>
      </c>
      <c r="E82" s="35">
        <v>2</v>
      </c>
      <c r="F82" s="6" t="s">
        <v>20</v>
      </c>
      <c r="G82" s="7">
        <v>11.5</v>
      </c>
      <c r="H82" s="8" t="s">
        <v>22</v>
      </c>
      <c r="I82" s="9" t="s">
        <v>12</v>
      </c>
      <c r="J82" s="43">
        <v>19</v>
      </c>
      <c r="K82" s="8" t="s">
        <v>22</v>
      </c>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row>
    <row r="83" spans="1:235" x14ac:dyDescent="0.2">
      <c r="A83" s="25" t="s">
        <v>58</v>
      </c>
      <c r="B83" s="25" t="s">
        <v>418</v>
      </c>
      <c r="C83" s="5">
        <v>35014</v>
      </c>
      <c r="D83" s="6" t="s">
        <v>68</v>
      </c>
      <c r="E83" s="35">
        <v>1</v>
      </c>
      <c r="F83" s="6" t="s">
        <v>20</v>
      </c>
      <c r="G83" s="7">
        <v>15.65</v>
      </c>
      <c r="H83" s="8" t="s">
        <v>22</v>
      </c>
      <c r="I83" s="9" t="s">
        <v>12</v>
      </c>
      <c r="J83" s="43">
        <v>29</v>
      </c>
      <c r="K83" s="8" t="s">
        <v>22</v>
      </c>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row>
    <row r="84" spans="1:235" x14ac:dyDescent="0.2">
      <c r="A84" s="25" t="s">
        <v>58</v>
      </c>
      <c r="B84" s="25" t="s">
        <v>418</v>
      </c>
      <c r="C84" s="5">
        <v>35014</v>
      </c>
      <c r="D84" s="6" t="s">
        <v>68</v>
      </c>
      <c r="E84" s="35">
        <v>1</v>
      </c>
      <c r="F84" s="6" t="s">
        <v>20</v>
      </c>
      <c r="G84" s="7">
        <v>11.5</v>
      </c>
      <c r="H84" s="8" t="s">
        <v>22</v>
      </c>
      <c r="I84" s="9" t="s">
        <v>12</v>
      </c>
      <c r="J84" s="43">
        <v>12</v>
      </c>
      <c r="K84" s="8" t="s">
        <v>22</v>
      </c>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row>
    <row r="85" spans="1:235" x14ac:dyDescent="0.2">
      <c r="A85" s="25" t="s">
        <v>58</v>
      </c>
      <c r="B85" s="25" t="s">
        <v>418</v>
      </c>
      <c r="C85" s="5">
        <v>35014</v>
      </c>
      <c r="D85" s="6" t="s">
        <v>68</v>
      </c>
      <c r="E85" s="35">
        <v>1</v>
      </c>
      <c r="F85" s="6" t="s">
        <v>20</v>
      </c>
      <c r="G85" s="7">
        <v>12.52</v>
      </c>
      <c r="H85" s="8" t="s">
        <v>22</v>
      </c>
      <c r="I85" s="9" t="s">
        <v>12</v>
      </c>
      <c r="J85" s="43">
        <v>8</v>
      </c>
      <c r="K85" s="8" t="s">
        <v>22</v>
      </c>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row>
    <row r="86" spans="1:235" x14ac:dyDescent="0.2">
      <c r="A86" s="25" t="s">
        <v>58</v>
      </c>
      <c r="B86" s="25" t="s">
        <v>418</v>
      </c>
      <c r="C86" s="5">
        <v>35014</v>
      </c>
      <c r="D86" s="6" t="s">
        <v>68</v>
      </c>
      <c r="E86" s="35">
        <v>1</v>
      </c>
      <c r="F86" s="6" t="s">
        <v>20</v>
      </c>
      <c r="G86" s="7">
        <v>11.85</v>
      </c>
      <c r="H86" s="26" t="s">
        <v>22</v>
      </c>
      <c r="I86" s="9"/>
      <c r="J86" s="43">
        <v>19</v>
      </c>
      <c r="K86" s="8" t="s">
        <v>22</v>
      </c>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row>
    <row r="87" spans="1:235" x14ac:dyDescent="0.2">
      <c r="A87" s="25" t="s">
        <v>58</v>
      </c>
      <c r="B87" s="25" t="s">
        <v>418</v>
      </c>
      <c r="C87" s="5">
        <v>35014</v>
      </c>
      <c r="D87" s="6" t="s">
        <v>456</v>
      </c>
      <c r="E87" s="35">
        <v>1</v>
      </c>
      <c r="F87" s="6" t="s">
        <v>20</v>
      </c>
      <c r="G87" s="7">
        <v>12.65</v>
      </c>
      <c r="H87" s="8" t="s">
        <v>22</v>
      </c>
      <c r="I87" s="9"/>
      <c r="J87" s="43">
        <v>14</v>
      </c>
      <c r="K87" s="8" t="s">
        <v>22</v>
      </c>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row>
    <row r="88" spans="1:235" x14ac:dyDescent="0.2">
      <c r="A88" s="25" t="s">
        <v>58</v>
      </c>
      <c r="B88" s="25" t="s">
        <v>418</v>
      </c>
      <c r="C88" s="5">
        <v>35014</v>
      </c>
      <c r="D88" s="6" t="s">
        <v>456</v>
      </c>
      <c r="E88" s="35">
        <v>1</v>
      </c>
      <c r="F88" s="6" t="s">
        <v>20</v>
      </c>
      <c r="G88" s="7">
        <v>12.96</v>
      </c>
      <c r="H88" s="8" t="s">
        <v>22</v>
      </c>
      <c r="I88" s="9"/>
      <c r="J88" s="43">
        <v>13</v>
      </c>
      <c r="K88" s="8" t="s">
        <v>22</v>
      </c>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row>
    <row r="89" spans="1:235" x14ac:dyDescent="0.2">
      <c r="A89" s="25" t="s">
        <v>58</v>
      </c>
      <c r="B89" s="25" t="s">
        <v>418</v>
      </c>
      <c r="C89" s="5">
        <v>35014</v>
      </c>
      <c r="D89" s="6" t="s">
        <v>456</v>
      </c>
      <c r="E89" s="35">
        <v>1</v>
      </c>
      <c r="F89" s="6" t="s">
        <v>20</v>
      </c>
      <c r="G89" s="7">
        <v>12.69</v>
      </c>
      <c r="H89" s="8" t="s">
        <v>22</v>
      </c>
      <c r="I89" s="9"/>
      <c r="J89" s="43">
        <v>10</v>
      </c>
      <c r="K89" s="8" t="s">
        <v>22</v>
      </c>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row>
    <row r="90" spans="1:235" x14ac:dyDescent="0.2">
      <c r="A90" s="25" t="s">
        <v>58</v>
      </c>
      <c r="B90" s="25" t="s">
        <v>418</v>
      </c>
      <c r="C90" s="5">
        <v>35014</v>
      </c>
      <c r="D90" s="6" t="s">
        <v>59</v>
      </c>
      <c r="E90" s="35">
        <v>1</v>
      </c>
      <c r="F90" s="6" t="s">
        <v>37</v>
      </c>
      <c r="G90" s="7">
        <f>(I90/52)/J90</f>
        <v>23.637019230769234</v>
      </c>
      <c r="H90" s="8" t="s">
        <v>15</v>
      </c>
      <c r="I90" s="9">
        <v>49165</v>
      </c>
      <c r="J90" s="43">
        <v>40</v>
      </c>
      <c r="K90" s="8" t="s">
        <v>15</v>
      </c>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row>
    <row r="91" spans="1:235" x14ac:dyDescent="0.2">
      <c r="A91" s="25" t="s">
        <v>58</v>
      </c>
      <c r="B91" s="25" t="s">
        <v>418</v>
      </c>
      <c r="C91" s="5">
        <v>35014</v>
      </c>
      <c r="D91" s="6" t="s">
        <v>65</v>
      </c>
      <c r="E91" s="35">
        <v>1</v>
      </c>
      <c r="F91" s="6" t="s">
        <v>37</v>
      </c>
      <c r="G91" s="7">
        <f>(I91/52)/J91</f>
        <v>23.637019230769234</v>
      </c>
      <c r="H91" s="8" t="s">
        <v>15</v>
      </c>
      <c r="I91" s="9">
        <v>49165</v>
      </c>
      <c r="J91" s="43">
        <v>40</v>
      </c>
      <c r="K91" s="8" t="s">
        <v>15</v>
      </c>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row>
    <row r="92" spans="1:235" x14ac:dyDescent="0.2">
      <c r="A92" s="25" t="s">
        <v>58</v>
      </c>
      <c r="B92" s="25" t="s">
        <v>418</v>
      </c>
      <c r="C92" s="5">
        <v>35014</v>
      </c>
      <c r="D92" s="6" t="s">
        <v>233</v>
      </c>
      <c r="E92" s="35">
        <v>1</v>
      </c>
      <c r="F92" s="6" t="s">
        <v>37</v>
      </c>
      <c r="G92" s="7">
        <f>(I92/52)/J92</f>
        <v>27.921153846153846</v>
      </c>
      <c r="H92" s="8" t="s">
        <v>15</v>
      </c>
      <c r="I92" s="9">
        <v>58076</v>
      </c>
      <c r="J92" s="43">
        <v>40</v>
      </c>
      <c r="K92" s="8" t="s">
        <v>15</v>
      </c>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row>
    <row r="93" spans="1:235" x14ac:dyDescent="0.2">
      <c r="A93" s="25" t="s">
        <v>58</v>
      </c>
      <c r="B93" s="25" t="s">
        <v>418</v>
      </c>
      <c r="C93" s="5">
        <v>35014</v>
      </c>
      <c r="D93" s="6" t="s">
        <v>160</v>
      </c>
      <c r="E93" s="35">
        <v>1</v>
      </c>
      <c r="F93" s="6" t="s">
        <v>37</v>
      </c>
      <c r="G93" s="7">
        <f>(I93/52)/J93</f>
        <v>19.889423076923077</v>
      </c>
      <c r="H93" s="8" t="s">
        <v>15</v>
      </c>
      <c r="I93" s="9">
        <v>41370</v>
      </c>
      <c r="J93" s="43">
        <v>40</v>
      </c>
      <c r="K93" s="8" t="s">
        <v>22</v>
      </c>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row>
    <row r="94" spans="1:235" x14ac:dyDescent="0.2">
      <c r="A94" s="25" t="s">
        <v>58</v>
      </c>
      <c r="B94" s="25" t="s">
        <v>418</v>
      </c>
      <c r="C94" s="5">
        <v>35014</v>
      </c>
      <c r="D94" s="6" t="s">
        <v>62</v>
      </c>
      <c r="E94" s="35">
        <v>1</v>
      </c>
      <c r="F94" s="6" t="s">
        <v>26</v>
      </c>
      <c r="G94" s="7">
        <v>12.12</v>
      </c>
      <c r="H94" s="8" t="s">
        <v>22</v>
      </c>
      <c r="I94" s="9" t="s">
        <v>12</v>
      </c>
      <c r="J94" s="43">
        <v>10</v>
      </c>
      <c r="K94" s="8" t="s">
        <v>22</v>
      </c>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row>
    <row r="95" spans="1:235" x14ac:dyDescent="0.2">
      <c r="A95" s="25" t="s">
        <v>58</v>
      </c>
      <c r="B95" s="25" t="s">
        <v>418</v>
      </c>
      <c r="C95" s="5">
        <v>35014</v>
      </c>
      <c r="D95" s="6" t="s">
        <v>455</v>
      </c>
      <c r="E95" s="35">
        <v>3</v>
      </c>
      <c r="F95" s="6" t="s">
        <v>18</v>
      </c>
      <c r="G95" s="7">
        <v>18.5</v>
      </c>
      <c r="H95" s="8" t="s">
        <v>22</v>
      </c>
      <c r="I95" s="9"/>
      <c r="J95" s="43">
        <v>19</v>
      </c>
      <c r="K95" s="8" t="s">
        <v>22</v>
      </c>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row>
    <row r="96" spans="1:235" ht="13.5" thickBot="1" x14ac:dyDescent="0.25">
      <c r="A96" s="55" t="s">
        <v>58</v>
      </c>
      <c r="B96" s="55" t="s">
        <v>418</v>
      </c>
      <c r="C96" s="20">
        <v>35014</v>
      </c>
      <c r="D96" s="21" t="s">
        <v>69</v>
      </c>
      <c r="E96" s="37">
        <v>1</v>
      </c>
      <c r="F96" s="21" t="s">
        <v>34</v>
      </c>
      <c r="G96" s="42">
        <v>20</v>
      </c>
      <c r="H96" s="23" t="s">
        <v>22</v>
      </c>
      <c r="I96" s="42" t="s">
        <v>12</v>
      </c>
      <c r="J96" s="45">
        <v>14</v>
      </c>
      <c r="K96" s="23" t="s">
        <v>22</v>
      </c>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row>
    <row r="97" spans="1:235" ht="13.5" thickTop="1" x14ac:dyDescent="0.2">
      <c r="A97" s="3" t="s">
        <v>70</v>
      </c>
      <c r="B97" s="3" t="s">
        <v>419</v>
      </c>
      <c r="C97" s="5">
        <v>80387</v>
      </c>
      <c r="D97" s="6" t="s">
        <v>62</v>
      </c>
      <c r="E97" s="35">
        <v>1</v>
      </c>
      <c r="F97" s="6" t="s">
        <v>44</v>
      </c>
      <c r="G97" s="7">
        <v>12.48</v>
      </c>
      <c r="H97" s="8" t="s">
        <v>22</v>
      </c>
      <c r="I97" s="7" t="s">
        <v>12</v>
      </c>
      <c r="J97" s="43">
        <v>8</v>
      </c>
      <c r="K97" s="8" t="s">
        <v>22</v>
      </c>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row>
    <row r="98" spans="1:235" x14ac:dyDescent="0.2">
      <c r="A98" s="3" t="s">
        <v>70</v>
      </c>
      <c r="B98" s="3" t="s">
        <v>419</v>
      </c>
      <c r="C98" s="5">
        <v>80387</v>
      </c>
      <c r="D98" s="6" t="s">
        <v>62</v>
      </c>
      <c r="E98" s="35">
        <v>1</v>
      </c>
      <c r="F98" s="6" t="s">
        <v>44</v>
      </c>
      <c r="G98" s="7">
        <v>12.24</v>
      </c>
      <c r="H98" s="8" t="s">
        <v>22</v>
      </c>
      <c r="I98" s="7" t="s">
        <v>12</v>
      </c>
      <c r="J98" s="43">
        <v>18</v>
      </c>
      <c r="K98" s="8" t="s">
        <v>22</v>
      </c>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row>
    <row r="99" spans="1:235" x14ac:dyDescent="0.2">
      <c r="A99" s="3" t="s">
        <v>70</v>
      </c>
      <c r="B99" s="3" t="s">
        <v>419</v>
      </c>
      <c r="C99" s="5">
        <v>80387</v>
      </c>
      <c r="D99" s="6" t="s">
        <v>45</v>
      </c>
      <c r="E99" s="35">
        <v>1</v>
      </c>
      <c r="F99" s="6" t="s">
        <v>44</v>
      </c>
      <c r="G99" s="7">
        <v>10.5</v>
      </c>
      <c r="H99" s="8" t="s">
        <v>22</v>
      </c>
      <c r="I99" s="7" t="s">
        <v>12</v>
      </c>
      <c r="J99" s="43">
        <v>18</v>
      </c>
      <c r="K99" s="8" t="s">
        <v>22</v>
      </c>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row>
    <row r="100" spans="1:235" x14ac:dyDescent="0.2">
      <c r="A100" s="3" t="s">
        <v>70</v>
      </c>
      <c r="B100" s="3" t="s">
        <v>419</v>
      </c>
      <c r="C100" s="5">
        <v>80387</v>
      </c>
      <c r="D100" s="6" t="s">
        <v>62</v>
      </c>
      <c r="E100" s="35">
        <v>2</v>
      </c>
      <c r="F100" s="6" t="s">
        <v>44</v>
      </c>
      <c r="G100" s="7">
        <v>12</v>
      </c>
      <c r="H100" s="8" t="s">
        <v>22</v>
      </c>
      <c r="I100" s="7" t="s">
        <v>12</v>
      </c>
      <c r="J100" s="43">
        <v>12</v>
      </c>
      <c r="K100" s="8" t="s">
        <v>22</v>
      </c>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row>
    <row r="101" spans="1:235" x14ac:dyDescent="0.2">
      <c r="A101" s="3" t="s">
        <v>70</v>
      </c>
      <c r="B101" s="3" t="s">
        <v>419</v>
      </c>
      <c r="C101" s="5">
        <v>80387</v>
      </c>
      <c r="D101" s="6" t="s">
        <v>62</v>
      </c>
      <c r="E101" s="35">
        <v>2</v>
      </c>
      <c r="F101" s="6" t="s">
        <v>44</v>
      </c>
      <c r="G101" s="7">
        <v>12</v>
      </c>
      <c r="H101" s="8" t="s">
        <v>22</v>
      </c>
      <c r="I101" s="7" t="s">
        <v>12</v>
      </c>
      <c r="J101" s="43">
        <v>14</v>
      </c>
      <c r="K101" s="8" t="s">
        <v>22</v>
      </c>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row>
    <row r="102" spans="1:235" x14ac:dyDescent="0.2">
      <c r="A102" s="3" t="s">
        <v>70</v>
      </c>
      <c r="B102" s="3" t="s">
        <v>419</v>
      </c>
      <c r="C102" s="5">
        <v>80387</v>
      </c>
      <c r="D102" s="6" t="s">
        <v>62</v>
      </c>
      <c r="E102" s="35">
        <v>3</v>
      </c>
      <c r="F102" s="6" t="s">
        <v>44</v>
      </c>
      <c r="G102" s="7">
        <v>12</v>
      </c>
      <c r="H102" s="8" t="s">
        <v>22</v>
      </c>
      <c r="I102" s="7" t="s">
        <v>12</v>
      </c>
      <c r="J102" s="43">
        <v>8</v>
      </c>
      <c r="K102" s="8" t="s">
        <v>22</v>
      </c>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row>
    <row r="103" spans="1:235" x14ac:dyDescent="0.2">
      <c r="A103" s="3" t="s">
        <v>70</v>
      </c>
      <c r="B103" s="3" t="s">
        <v>419</v>
      </c>
      <c r="C103" s="5">
        <v>80387</v>
      </c>
      <c r="D103" s="6" t="s">
        <v>45</v>
      </c>
      <c r="E103" s="35">
        <v>1</v>
      </c>
      <c r="F103" s="6" t="s">
        <v>44</v>
      </c>
      <c r="G103" s="7">
        <v>10.5</v>
      </c>
      <c r="H103" s="8" t="s">
        <v>22</v>
      </c>
      <c r="I103" s="7" t="s">
        <v>12</v>
      </c>
      <c r="J103" s="43">
        <v>6</v>
      </c>
      <c r="K103" s="8" t="s">
        <v>22</v>
      </c>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row>
    <row r="104" spans="1:235" x14ac:dyDescent="0.2">
      <c r="A104" s="3" t="s">
        <v>70</v>
      </c>
      <c r="B104" s="3" t="s">
        <v>419</v>
      </c>
      <c r="C104" s="5">
        <v>80387</v>
      </c>
      <c r="D104" s="6" t="s">
        <v>62</v>
      </c>
      <c r="E104" s="35">
        <v>3</v>
      </c>
      <c r="F104" s="6" t="s">
        <v>44</v>
      </c>
      <c r="G104" s="7">
        <v>12</v>
      </c>
      <c r="H104" s="8" t="s">
        <v>22</v>
      </c>
      <c r="I104" s="7" t="s">
        <v>12</v>
      </c>
      <c r="J104" s="43">
        <v>4</v>
      </c>
      <c r="K104" s="8" t="s">
        <v>22</v>
      </c>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row>
    <row r="105" spans="1:235" x14ac:dyDescent="0.2">
      <c r="A105" s="3" t="s">
        <v>70</v>
      </c>
      <c r="B105" s="3" t="s">
        <v>419</v>
      </c>
      <c r="C105" s="5">
        <v>80387</v>
      </c>
      <c r="D105" s="6" t="s">
        <v>62</v>
      </c>
      <c r="E105" s="35">
        <v>2</v>
      </c>
      <c r="F105" s="6" t="s">
        <v>44</v>
      </c>
      <c r="G105" s="7">
        <v>12</v>
      </c>
      <c r="H105" s="8" t="s">
        <v>22</v>
      </c>
      <c r="I105" s="7" t="s">
        <v>12</v>
      </c>
      <c r="J105" s="43">
        <v>7</v>
      </c>
      <c r="K105" s="8" t="s">
        <v>22</v>
      </c>
      <c r="L105" s="2"/>
      <c r="M105" s="2"/>
      <c r="N105" s="2"/>
      <c r="O105" s="2"/>
      <c r="P105" s="2"/>
      <c r="Q105" s="2"/>
      <c r="R105" s="6"/>
      <c r="S105" s="2"/>
      <c r="T105" s="2"/>
      <c r="U105" s="2"/>
      <c r="V105" s="2"/>
      <c r="W105" s="2"/>
      <c r="X105" s="2"/>
      <c r="Y105" s="2"/>
      <c r="Z105" s="2"/>
      <c r="AA105" s="2"/>
      <c r="AB105" s="2"/>
      <c r="AC105" s="2"/>
      <c r="AD105" s="2"/>
      <c r="AE105" s="2"/>
      <c r="AF105" s="2"/>
      <c r="AG105" s="2"/>
      <c r="AH105" s="2"/>
      <c r="AI105" s="2"/>
      <c r="AJ105" s="2"/>
      <c r="AK105" s="2"/>
      <c r="AL105" s="2"/>
      <c r="AM105" s="2"/>
      <c r="AN105" s="6"/>
      <c r="AO105" s="2"/>
      <c r="AP105" s="2"/>
      <c r="AQ105" s="2"/>
      <c r="AR105" s="6"/>
      <c r="AS105" s="2"/>
      <c r="AT105" s="2"/>
      <c r="AU105" s="2"/>
      <c r="AV105" s="6"/>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6"/>
      <c r="CG105" s="2"/>
      <c r="CH105" s="6"/>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6"/>
      <c r="DV105" s="6"/>
      <c r="DW105" s="2"/>
      <c r="DX105" s="2"/>
      <c r="DY105" s="6"/>
      <c r="DZ105" s="2"/>
      <c r="EA105" s="2"/>
      <c r="EB105" s="2"/>
      <c r="EC105" s="2"/>
      <c r="ED105" s="2"/>
      <c r="EE105" s="2"/>
      <c r="EF105" s="2"/>
      <c r="EG105" s="2"/>
      <c r="EH105" s="2"/>
      <c r="EI105" s="2"/>
      <c r="EJ105" s="2"/>
      <c r="EK105" s="2"/>
      <c r="EL105" s="2"/>
      <c r="EM105" s="2"/>
      <c r="EN105" s="2"/>
      <c r="EO105" s="2"/>
      <c r="EP105" s="2"/>
      <c r="EQ105" s="2"/>
      <c r="ER105" s="6"/>
      <c r="ES105" s="6"/>
      <c r="ET105" s="6"/>
      <c r="EU105" s="6"/>
      <c r="EV105" s="6"/>
      <c r="EW105" s="6"/>
      <c r="EX105" s="6"/>
      <c r="EY105" s="6"/>
      <c r="EZ105" s="6"/>
      <c r="FA105" s="6"/>
      <c r="FB105" s="2"/>
      <c r="FC105" s="2"/>
      <c r="FD105" s="2"/>
      <c r="FE105" s="2"/>
      <c r="FF105" s="2"/>
      <c r="FG105" s="2"/>
      <c r="FH105" s="2"/>
      <c r="FI105" s="2"/>
      <c r="FJ105" s="2"/>
      <c r="FK105" s="2"/>
      <c r="FL105" s="2"/>
      <c r="FM105" s="2"/>
      <c r="FN105" s="16"/>
      <c r="FO105" s="16"/>
      <c r="FP105" s="16"/>
      <c r="FQ105" s="16"/>
      <c r="FR105" s="16"/>
      <c r="FS105" s="6"/>
      <c r="FT105" s="16"/>
      <c r="FU105" s="16"/>
      <c r="FV105" s="16"/>
      <c r="FW105" s="16"/>
      <c r="FX105" s="16"/>
      <c r="FY105" s="16"/>
      <c r="FZ105" s="6"/>
      <c r="GA105" s="16"/>
      <c r="GB105" s="16"/>
      <c r="GC105" s="16"/>
      <c r="GD105" s="16"/>
      <c r="GE105" s="16"/>
      <c r="GF105" s="16"/>
      <c r="GG105" s="16"/>
      <c r="GH105" s="16"/>
      <c r="GI105" s="16"/>
      <c r="GJ105" s="16"/>
      <c r="GK105" s="16"/>
      <c r="GL105" s="16"/>
      <c r="GM105" s="6"/>
      <c r="GN105" s="16"/>
      <c r="GO105" s="16"/>
      <c r="GP105" s="16"/>
      <c r="GQ105" s="16"/>
      <c r="GR105" s="16"/>
      <c r="GS105" s="16"/>
      <c r="GT105" s="16"/>
      <c r="GU105" s="16"/>
      <c r="GV105" s="6"/>
      <c r="GW105" s="16"/>
      <c r="GX105" s="16"/>
      <c r="GY105" s="16"/>
      <c r="GZ105" s="16"/>
      <c r="HA105" s="6"/>
      <c r="HB105" s="6"/>
      <c r="HC105" s="6"/>
      <c r="HD105" s="6"/>
      <c r="HE105" s="6"/>
      <c r="HF105" s="6"/>
      <c r="HG105" s="2"/>
      <c r="HH105" s="2"/>
      <c r="HI105" s="6"/>
      <c r="HJ105" s="6"/>
      <c r="HK105" s="6"/>
      <c r="HL105" s="6"/>
      <c r="HM105" s="2"/>
      <c r="HN105" s="2"/>
      <c r="HO105" s="6"/>
      <c r="HP105" s="6"/>
      <c r="HQ105" s="6"/>
      <c r="HR105" s="6"/>
      <c r="HS105" s="16"/>
      <c r="HT105" s="6"/>
      <c r="HU105" s="2"/>
      <c r="HV105" s="6"/>
      <c r="HW105" s="17"/>
      <c r="HX105" s="6"/>
      <c r="HY105" s="6"/>
      <c r="HZ105" s="17"/>
      <c r="IA105" s="6"/>
    </row>
    <row r="106" spans="1:235" x14ac:dyDescent="0.2">
      <c r="A106" s="3" t="s">
        <v>70</v>
      </c>
      <c r="B106" s="3" t="s">
        <v>419</v>
      </c>
      <c r="C106" s="5">
        <v>80387</v>
      </c>
      <c r="D106" s="6" t="s">
        <v>62</v>
      </c>
      <c r="E106" s="35">
        <v>1</v>
      </c>
      <c r="F106" s="6" t="s">
        <v>44</v>
      </c>
      <c r="G106" s="7">
        <v>12.99</v>
      </c>
      <c r="H106" s="8" t="s">
        <v>22</v>
      </c>
      <c r="I106" s="7" t="s">
        <v>12</v>
      </c>
      <c r="J106" s="43">
        <v>21</v>
      </c>
      <c r="K106" s="8" t="s">
        <v>22</v>
      </c>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row>
    <row r="107" spans="1:235" x14ac:dyDescent="0.2">
      <c r="A107" s="3" t="s">
        <v>70</v>
      </c>
      <c r="B107" s="3" t="s">
        <v>419</v>
      </c>
      <c r="C107" s="5">
        <v>80387</v>
      </c>
      <c r="D107" s="6" t="s">
        <v>62</v>
      </c>
      <c r="E107" s="35">
        <v>1</v>
      </c>
      <c r="F107" s="6" t="s">
        <v>44</v>
      </c>
      <c r="G107" s="7">
        <v>12.73</v>
      </c>
      <c r="H107" s="8" t="s">
        <v>22</v>
      </c>
      <c r="I107" s="7" t="s">
        <v>12</v>
      </c>
      <c r="J107" s="43">
        <v>22</v>
      </c>
      <c r="K107" s="8" t="s">
        <v>22</v>
      </c>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row>
    <row r="108" spans="1:235" x14ac:dyDescent="0.2">
      <c r="A108" s="3" t="s">
        <v>70</v>
      </c>
      <c r="B108" s="3" t="s">
        <v>419</v>
      </c>
      <c r="C108" s="5">
        <v>80387</v>
      </c>
      <c r="D108" s="6" t="s">
        <v>45</v>
      </c>
      <c r="E108" s="35">
        <v>1</v>
      </c>
      <c r="F108" s="6" t="s">
        <v>44</v>
      </c>
      <c r="G108" s="7">
        <v>10.5</v>
      </c>
      <c r="H108" s="8" t="s">
        <v>22</v>
      </c>
      <c r="I108" s="7" t="s">
        <v>12</v>
      </c>
      <c r="J108" s="43">
        <v>7</v>
      </c>
      <c r="K108" s="8" t="s">
        <v>22</v>
      </c>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row>
    <row r="109" spans="1:235" x14ac:dyDescent="0.2">
      <c r="A109" s="3" t="s">
        <v>70</v>
      </c>
      <c r="B109" s="3" t="s">
        <v>419</v>
      </c>
      <c r="C109" s="5">
        <v>80387</v>
      </c>
      <c r="D109" s="6" t="s">
        <v>62</v>
      </c>
      <c r="E109" s="35">
        <v>1</v>
      </c>
      <c r="F109" s="6" t="s">
        <v>44</v>
      </c>
      <c r="G109" s="7">
        <v>12.48</v>
      </c>
      <c r="H109" s="8" t="s">
        <v>22</v>
      </c>
      <c r="I109" s="7" t="s">
        <v>12</v>
      </c>
      <c r="J109" s="43">
        <v>21</v>
      </c>
      <c r="K109" s="8" t="s">
        <v>22</v>
      </c>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row>
    <row r="110" spans="1:235" x14ac:dyDescent="0.2">
      <c r="A110" s="3" t="s">
        <v>70</v>
      </c>
      <c r="B110" s="3" t="s">
        <v>419</v>
      </c>
      <c r="C110" s="5">
        <v>80387</v>
      </c>
      <c r="D110" s="6" t="s">
        <v>62</v>
      </c>
      <c r="E110" s="35">
        <v>1</v>
      </c>
      <c r="F110" s="6" t="s">
        <v>44</v>
      </c>
      <c r="G110" s="7">
        <v>13.25</v>
      </c>
      <c r="H110" s="8" t="s">
        <v>22</v>
      </c>
      <c r="I110" s="7" t="s">
        <v>12</v>
      </c>
      <c r="J110" s="43">
        <v>21</v>
      </c>
      <c r="K110" s="8" t="s">
        <v>22</v>
      </c>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row>
    <row r="111" spans="1:235" x14ac:dyDescent="0.2">
      <c r="A111" s="3" t="s">
        <v>70</v>
      </c>
      <c r="B111" s="3" t="s">
        <v>419</v>
      </c>
      <c r="C111" s="5">
        <v>80387</v>
      </c>
      <c r="D111" s="6" t="s">
        <v>62</v>
      </c>
      <c r="E111" s="35">
        <v>1</v>
      </c>
      <c r="F111" s="6" t="s">
        <v>44</v>
      </c>
      <c r="G111" s="7">
        <v>12.73</v>
      </c>
      <c r="H111" s="8" t="s">
        <v>22</v>
      </c>
      <c r="I111" s="7" t="s">
        <v>12</v>
      </c>
      <c r="J111" s="43">
        <v>10</v>
      </c>
      <c r="K111" s="8" t="s">
        <v>22</v>
      </c>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row>
    <row r="112" spans="1:235" x14ac:dyDescent="0.2">
      <c r="A112" s="3" t="s">
        <v>70</v>
      </c>
      <c r="B112" s="3" t="s">
        <v>419</v>
      </c>
      <c r="C112" s="5">
        <v>80387</v>
      </c>
      <c r="D112" s="6" t="s">
        <v>45</v>
      </c>
      <c r="E112" s="35">
        <v>3</v>
      </c>
      <c r="F112" s="6" t="s">
        <v>44</v>
      </c>
      <c r="G112" s="7">
        <v>10.5</v>
      </c>
      <c r="H112" s="8" t="s">
        <v>22</v>
      </c>
      <c r="I112" s="7" t="s">
        <v>12</v>
      </c>
      <c r="J112" s="43">
        <v>4</v>
      </c>
      <c r="K112" s="8" t="s">
        <v>22</v>
      </c>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row>
    <row r="113" spans="1:235" x14ac:dyDescent="0.2">
      <c r="A113" s="3" t="s">
        <v>70</v>
      </c>
      <c r="B113" s="3" t="s">
        <v>419</v>
      </c>
      <c r="C113" s="5">
        <v>80387</v>
      </c>
      <c r="D113" s="6" t="s">
        <v>62</v>
      </c>
      <c r="E113" s="35">
        <v>2</v>
      </c>
      <c r="F113" s="6" t="s">
        <v>44</v>
      </c>
      <c r="G113" s="7">
        <v>12</v>
      </c>
      <c r="H113" s="8" t="s">
        <v>22</v>
      </c>
      <c r="I113" s="7" t="s">
        <v>12</v>
      </c>
      <c r="J113" s="43">
        <v>6</v>
      </c>
      <c r="K113" s="8" t="s">
        <v>22</v>
      </c>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row>
    <row r="114" spans="1:235" x14ac:dyDescent="0.2">
      <c r="A114" s="3" t="s">
        <v>70</v>
      </c>
      <c r="B114" s="3" t="s">
        <v>419</v>
      </c>
      <c r="C114" s="5">
        <v>80387</v>
      </c>
      <c r="D114" s="6" t="s">
        <v>62</v>
      </c>
      <c r="E114" s="35">
        <v>1</v>
      </c>
      <c r="F114" s="6" t="s">
        <v>44</v>
      </c>
      <c r="G114" s="7">
        <v>12</v>
      </c>
      <c r="H114" s="8" t="s">
        <v>22</v>
      </c>
      <c r="I114" s="7" t="s">
        <v>12</v>
      </c>
      <c r="J114" s="43">
        <v>18</v>
      </c>
      <c r="K114" s="8" t="s">
        <v>22</v>
      </c>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row>
    <row r="115" spans="1:235" x14ac:dyDescent="0.2">
      <c r="A115" s="3" t="s">
        <v>70</v>
      </c>
      <c r="B115" s="3" t="s">
        <v>419</v>
      </c>
      <c r="C115" s="5">
        <v>80387</v>
      </c>
      <c r="D115" s="6" t="s">
        <v>62</v>
      </c>
      <c r="E115" s="35">
        <v>2</v>
      </c>
      <c r="F115" s="6" t="s">
        <v>44</v>
      </c>
      <c r="G115" s="7">
        <v>12</v>
      </c>
      <c r="H115" s="8" t="s">
        <v>22</v>
      </c>
      <c r="I115" s="7" t="s">
        <v>12</v>
      </c>
      <c r="J115" s="43">
        <v>10</v>
      </c>
      <c r="K115" s="8" t="s">
        <v>22</v>
      </c>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row>
    <row r="116" spans="1:235" x14ac:dyDescent="0.2">
      <c r="A116" s="3" t="s">
        <v>70</v>
      </c>
      <c r="B116" s="3" t="s">
        <v>419</v>
      </c>
      <c r="C116" s="5">
        <v>80387</v>
      </c>
      <c r="D116" s="6" t="s">
        <v>74</v>
      </c>
      <c r="E116" s="35">
        <v>1</v>
      </c>
      <c r="F116" s="6" t="s">
        <v>60</v>
      </c>
      <c r="G116" s="7">
        <f>(I116/52)/J116</f>
        <v>25.564835164835163</v>
      </c>
      <c r="H116" s="8" t="s">
        <v>15</v>
      </c>
      <c r="I116" s="9">
        <v>46528</v>
      </c>
      <c r="J116" s="43">
        <v>35</v>
      </c>
      <c r="K116" s="8" t="s">
        <v>15</v>
      </c>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row>
    <row r="117" spans="1:235" x14ac:dyDescent="0.2">
      <c r="A117" s="3" t="s">
        <v>70</v>
      </c>
      <c r="B117" s="3" t="s">
        <v>419</v>
      </c>
      <c r="C117" s="5">
        <v>80387</v>
      </c>
      <c r="D117" s="6" t="s">
        <v>74</v>
      </c>
      <c r="E117" s="35">
        <v>1</v>
      </c>
      <c r="F117" s="6" t="s">
        <v>60</v>
      </c>
      <c r="G117" s="7">
        <f t="shared" ref="G117:G119" si="2">(I117/52)/J117</f>
        <v>34.296153846153842</v>
      </c>
      <c r="H117" s="8" t="s">
        <v>15</v>
      </c>
      <c r="I117" s="9">
        <v>62419</v>
      </c>
      <c r="J117" s="43">
        <v>35</v>
      </c>
      <c r="K117" s="8" t="s">
        <v>15</v>
      </c>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row>
    <row r="118" spans="1:235" x14ac:dyDescent="0.2">
      <c r="A118" s="3" t="s">
        <v>70</v>
      </c>
      <c r="B118" s="3" t="s">
        <v>419</v>
      </c>
      <c r="C118" s="5">
        <v>80387</v>
      </c>
      <c r="D118" s="6" t="s">
        <v>78</v>
      </c>
      <c r="E118" s="35">
        <v>1</v>
      </c>
      <c r="F118" s="6" t="s">
        <v>60</v>
      </c>
      <c r="G118" s="7">
        <f t="shared" si="2"/>
        <v>39.625274725274728</v>
      </c>
      <c r="H118" s="8" t="s">
        <v>15</v>
      </c>
      <c r="I118" s="9">
        <v>72118</v>
      </c>
      <c r="J118" s="43">
        <v>35</v>
      </c>
      <c r="K118" s="8" t="s">
        <v>15</v>
      </c>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row>
    <row r="119" spans="1:235" x14ac:dyDescent="0.2">
      <c r="A119" s="3" t="s">
        <v>70</v>
      </c>
      <c r="B119" s="3" t="s">
        <v>419</v>
      </c>
      <c r="C119" s="5">
        <v>80387</v>
      </c>
      <c r="D119" s="6" t="s">
        <v>78</v>
      </c>
      <c r="E119" s="35">
        <v>1</v>
      </c>
      <c r="F119" s="6" t="s">
        <v>60</v>
      </c>
      <c r="G119" s="7">
        <f t="shared" si="2"/>
        <v>40.359890109890109</v>
      </c>
      <c r="H119" s="8" t="s">
        <v>15</v>
      </c>
      <c r="I119" s="9">
        <v>73455</v>
      </c>
      <c r="J119" s="43">
        <v>35</v>
      </c>
      <c r="K119" s="8" t="s">
        <v>15</v>
      </c>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row>
    <row r="120" spans="1:235" x14ac:dyDescent="0.2">
      <c r="A120" s="11" t="s">
        <v>70</v>
      </c>
      <c r="B120" s="3" t="s">
        <v>419</v>
      </c>
      <c r="C120" s="5">
        <v>80387</v>
      </c>
      <c r="D120" s="12" t="s">
        <v>83</v>
      </c>
      <c r="E120" s="36">
        <v>1</v>
      </c>
      <c r="F120" s="12" t="s">
        <v>60</v>
      </c>
      <c r="G120" s="41">
        <v>18</v>
      </c>
      <c r="H120" s="15" t="s">
        <v>22</v>
      </c>
      <c r="I120" s="13" t="s">
        <v>12</v>
      </c>
      <c r="J120" s="44">
        <v>4</v>
      </c>
      <c r="K120" s="15" t="s">
        <v>15</v>
      </c>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row>
    <row r="121" spans="1:235" x14ac:dyDescent="0.2">
      <c r="A121" s="11" t="s">
        <v>70</v>
      </c>
      <c r="B121" s="11" t="s">
        <v>419</v>
      </c>
      <c r="C121" s="5">
        <v>80387</v>
      </c>
      <c r="D121" s="12" t="s">
        <v>83</v>
      </c>
      <c r="E121" s="36">
        <v>1</v>
      </c>
      <c r="F121" s="12" t="s">
        <v>60</v>
      </c>
      <c r="G121" s="41">
        <v>18</v>
      </c>
      <c r="H121" s="15" t="s">
        <v>22</v>
      </c>
      <c r="I121" s="13" t="s">
        <v>12</v>
      </c>
      <c r="J121" s="44">
        <v>20</v>
      </c>
      <c r="K121" s="15" t="s">
        <v>15</v>
      </c>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row>
    <row r="122" spans="1:235" x14ac:dyDescent="0.2">
      <c r="A122" s="3" t="s">
        <v>70</v>
      </c>
      <c r="B122" s="3" t="s">
        <v>419</v>
      </c>
      <c r="C122" s="5">
        <v>80387</v>
      </c>
      <c r="D122" s="6" t="s">
        <v>24</v>
      </c>
      <c r="E122" s="35">
        <v>1</v>
      </c>
      <c r="F122" s="6" t="s">
        <v>23</v>
      </c>
      <c r="G122" s="7">
        <f>(I122/52)/J122</f>
        <v>23.495604395604396</v>
      </c>
      <c r="H122" s="8" t="s">
        <v>15</v>
      </c>
      <c r="I122" s="9">
        <v>42762</v>
      </c>
      <c r="J122" s="43">
        <v>35</v>
      </c>
      <c r="K122" s="8" t="s">
        <v>22</v>
      </c>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row>
    <row r="123" spans="1:235" x14ac:dyDescent="0.2">
      <c r="A123" s="3" t="s">
        <v>70</v>
      </c>
      <c r="B123" s="3" t="s">
        <v>419</v>
      </c>
      <c r="C123" s="5">
        <v>80387</v>
      </c>
      <c r="D123" s="6" t="s">
        <v>24</v>
      </c>
      <c r="E123" s="35">
        <v>5</v>
      </c>
      <c r="F123" s="6" t="s">
        <v>23</v>
      </c>
      <c r="G123" s="7">
        <v>12</v>
      </c>
      <c r="H123" s="8" t="s">
        <v>22</v>
      </c>
      <c r="I123" s="9" t="s">
        <v>12</v>
      </c>
      <c r="J123" s="43">
        <v>20</v>
      </c>
      <c r="K123" s="8" t="s">
        <v>22</v>
      </c>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row>
    <row r="124" spans="1:235" x14ac:dyDescent="0.2">
      <c r="A124" s="3" t="s">
        <v>70</v>
      </c>
      <c r="B124" s="3" t="s">
        <v>419</v>
      </c>
      <c r="C124" s="5">
        <v>80387</v>
      </c>
      <c r="D124" s="6" t="s">
        <v>24</v>
      </c>
      <c r="E124" s="35">
        <v>1</v>
      </c>
      <c r="F124" s="6" t="s">
        <v>23</v>
      </c>
      <c r="G124" s="7">
        <v>12.24</v>
      </c>
      <c r="H124" s="8" t="s">
        <v>22</v>
      </c>
      <c r="I124" s="7" t="s">
        <v>12</v>
      </c>
      <c r="J124" s="43">
        <v>16</v>
      </c>
      <c r="K124" s="8" t="s">
        <v>22</v>
      </c>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row>
    <row r="125" spans="1:235" x14ac:dyDescent="0.2">
      <c r="A125" s="3" t="s">
        <v>70</v>
      </c>
      <c r="B125" s="3" t="s">
        <v>419</v>
      </c>
      <c r="C125" s="5">
        <v>80387</v>
      </c>
      <c r="D125" s="6" t="s">
        <v>24</v>
      </c>
      <c r="E125" s="35">
        <v>1</v>
      </c>
      <c r="F125" s="6" t="s">
        <v>23</v>
      </c>
      <c r="G125" s="7">
        <v>12.48</v>
      </c>
      <c r="H125" s="8" t="s">
        <v>22</v>
      </c>
      <c r="I125" s="7" t="s">
        <v>12</v>
      </c>
      <c r="J125" s="43">
        <v>20</v>
      </c>
      <c r="K125" s="8" t="s">
        <v>22</v>
      </c>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row>
    <row r="126" spans="1:235" x14ac:dyDescent="0.2">
      <c r="A126" s="11" t="s">
        <v>70</v>
      </c>
      <c r="B126" s="11" t="s">
        <v>419</v>
      </c>
      <c r="C126" s="5">
        <v>80387</v>
      </c>
      <c r="D126" s="12" t="s">
        <v>24</v>
      </c>
      <c r="E126" s="36">
        <v>1</v>
      </c>
      <c r="F126" s="12" t="s">
        <v>23</v>
      </c>
      <c r="G126" s="41">
        <v>12</v>
      </c>
      <c r="H126" s="15" t="s">
        <v>22</v>
      </c>
      <c r="I126" s="41" t="s">
        <v>12</v>
      </c>
      <c r="J126" s="44">
        <v>6</v>
      </c>
      <c r="K126" s="15" t="s">
        <v>22</v>
      </c>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row>
    <row r="127" spans="1:235" x14ac:dyDescent="0.2">
      <c r="A127" s="3" t="s">
        <v>70</v>
      </c>
      <c r="B127" s="3" t="s">
        <v>419</v>
      </c>
      <c r="C127" s="5">
        <v>80387</v>
      </c>
      <c r="D127" s="6" t="s">
        <v>84</v>
      </c>
      <c r="E127" s="35">
        <v>1</v>
      </c>
      <c r="F127" s="6" t="s">
        <v>23</v>
      </c>
      <c r="G127" s="7">
        <v>12.99</v>
      </c>
      <c r="H127" s="8" t="s">
        <v>22</v>
      </c>
      <c r="I127" s="7" t="s">
        <v>12</v>
      </c>
      <c r="J127" s="43">
        <v>6</v>
      </c>
      <c r="K127" s="8" t="s">
        <v>22</v>
      </c>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row>
    <row r="128" spans="1:235" x14ac:dyDescent="0.2">
      <c r="A128" s="3" t="s">
        <v>70</v>
      </c>
      <c r="B128" s="3" t="s">
        <v>419</v>
      </c>
      <c r="C128" s="5">
        <v>80387</v>
      </c>
      <c r="D128" s="6" t="s">
        <v>84</v>
      </c>
      <c r="E128" s="35">
        <v>1</v>
      </c>
      <c r="F128" s="6" t="s">
        <v>23</v>
      </c>
      <c r="G128" s="7">
        <v>12.99</v>
      </c>
      <c r="H128" s="8" t="s">
        <v>22</v>
      </c>
      <c r="I128" s="7" t="s">
        <v>12</v>
      </c>
      <c r="J128" s="43">
        <v>14</v>
      </c>
      <c r="K128" s="8" t="s">
        <v>22</v>
      </c>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row>
    <row r="129" spans="1:235" x14ac:dyDescent="0.2">
      <c r="A129" s="3" t="s">
        <v>70</v>
      </c>
      <c r="B129" s="3" t="s">
        <v>419</v>
      </c>
      <c r="C129" s="5">
        <v>80387</v>
      </c>
      <c r="D129" s="6" t="s">
        <v>85</v>
      </c>
      <c r="E129" s="35">
        <v>1</v>
      </c>
      <c r="F129" s="6" t="s">
        <v>23</v>
      </c>
      <c r="G129" s="7">
        <v>13</v>
      </c>
      <c r="H129" s="8" t="s">
        <v>22</v>
      </c>
      <c r="I129" s="7" t="s">
        <v>12</v>
      </c>
      <c r="J129" s="43">
        <v>20</v>
      </c>
      <c r="K129" s="8" t="s">
        <v>22</v>
      </c>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row>
    <row r="130" spans="1:235" x14ac:dyDescent="0.2">
      <c r="A130" s="3" t="s">
        <v>70</v>
      </c>
      <c r="B130" s="3" t="s">
        <v>419</v>
      </c>
      <c r="C130" s="5">
        <v>80387</v>
      </c>
      <c r="D130" s="6" t="s">
        <v>76</v>
      </c>
      <c r="E130" s="35">
        <v>1</v>
      </c>
      <c r="F130" s="6" t="s">
        <v>16</v>
      </c>
      <c r="G130" s="7">
        <f>(I130/52)/J130</f>
        <v>27.646703296703297</v>
      </c>
      <c r="H130" s="8" t="s">
        <v>15</v>
      </c>
      <c r="I130" s="9">
        <v>50317</v>
      </c>
      <c r="J130" s="43">
        <v>35</v>
      </c>
      <c r="K130" s="8" t="s">
        <v>15</v>
      </c>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row>
    <row r="131" spans="1:235" x14ac:dyDescent="0.2">
      <c r="A131" s="3" t="s">
        <v>70</v>
      </c>
      <c r="B131" s="3" t="s">
        <v>419</v>
      </c>
      <c r="C131" s="5">
        <v>80387</v>
      </c>
      <c r="D131" s="6" t="s">
        <v>74</v>
      </c>
      <c r="E131" s="35">
        <v>1</v>
      </c>
      <c r="F131" s="6" t="s">
        <v>16</v>
      </c>
      <c r="G131" s="7">
        <f t="shared" ref="G131:G134" si="3">(I131/52)/J131</f>
        <v>34.296153846153842</v>
      </c>
      <c r="H131" s="8" t="s">
        <v>15</v>
      </c>
      <c r="I131" s="9">
        <v>62419</v>
      </c>
      <c r="J131" s="43">
        <v>35</v>
      </c>
      <c r="K131" s="8" t="s">
        <v>15</v>
      </c>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row>
    <row r="132" spans="1:235" x14ac:dyDescent="0.2">
      <c r="A132" s="3" t="s">
        <v>70</v>
      </c>
      <c r="B132" s="3" t="s">
        <v>419</v>
      </c>
      <c r="C132" s="5">
        <v>80387</v>
      </c>
      <c r="D132" s="6" t="s">
        <v>74</v>
      </c>
      <c r="E132" s="35">
        <v>1</v>
      </c>
      <c r="F132" s="6" t="s">
        <v>16</v>
      </c>
      <c r="G132" s="7">
        <f t="shared" si="3"/>
        <v>33.040659340659339</v>
      </c>
      <c r="H132" s="8" t="s">
        <v>15</v>
      </c>
      <c r="I132" s="9">
        <v>60134</v>
      </c>
      <c r="J132" s="43">
        <v>35</v>
      </c>
      <c r="K132" s="8" t="s">
        <v>15</v>
      </c>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row>
    <row r="133" spans="1:235" x14ac:dyDescent="0.2">
      <c r="A133" s="3" t="s">
        <v>70</v>
      </c>
      <c r="B133" s="3" t="s">
        <v>419</v>
      </c>
      <c r="C133" s="5">
        <v>80387</v>
      </c>
      <c r="D133" s="6" t="s">
        <v>74</v>
      </c>
      <c r="E133" s="35">
        <v>1</v>
      </c>
      <c r="F133" s="6" t="s">
        <v>16</v>
      </c>
      <c r="G133" s="7">
        <f t="shared" si="3"/>
        <v>33.040659340659339</v>
      </c>
      <c r="H133" s="8" t="s">
        <v>15</v>
      </c>
      <c r="I133" s="9">
        <v>60134</v>
      </c>
      <c r="J133" s="43">
        <v>35</v>
      </c>
      <c r="K133" s="8" t="s">
        <v>15</v>
      </c>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row>
    <row r="134" spans="1:235" x14ac:dyDescent="0.2">
      <c r="A134" s="3" t="s">
        <v>70</v>
      </c>
      <c r="B134" s="3" t="s">
        <v>419</v>
      </c>
      <c r="C134" s="5">
        <v>80387</v>
      </c>
      <c r="D134" s="6" t="s">
        <v>74</v>
      </c>
      <c r="E134" s="35">
        <v>1</v>
      </c>
      <c r="F134" s="6" t="s">
        <v>16</v>
      </c>
      <c r="G134" s="7">
        <f t="shared" si="3"/>
        <v>26.575824175824177</v>
      </c>
      <c r="H134" s="8" t="s">
        <v>15</v>
      </c>
      <c r="I134" s="9">
        <v>48368</v>
      </c>
      <c r="J134" s="43">
        <v>35</v>
      </c>
      <c r="K134" s="8" t="s">
        <v>15</v>
      </c>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row>
    <row r="135" spans="1:235" x14ac:dyDescent="0.2">
      <c r="A135" s="3" t="s">
        <v>70</v>
      </c>
      <c r="B135" s="3" t="s">
        <v>419</v>
      </c>
      <c r="C135" s="5">
        <v>80387</v>
      </c>
      <c r="D135" s="6" t="s">
        <v>82</v>
      </c>
      <c r="E135" s="35">
        <v>1</v>
      </c>
      <c r="F135" s="6" t="s">
        <v>16</v>
      </c>
      <c r="G135" s="7">
        <v>19.100000000000001</v>
      </c>
      <c r="H135" s="8" t="s">
        <v>22</v>
      </c>
      <c r="I135" s="9" t="s">
        <v>12</v>
      </c>
      <c r="J135" s="43">
        <v>6</v>
      </c>
      <c r="K135" s="8" t="s">
        <v>15</v>
      </c>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row>
    <row r="136" spans="1:235" x14ac:dyDescent="0.2">
      <c r="A136" s="3" t="s">
        <v>70</v>
      </c>
      <c r="B136" s="3" t="s">
        <v>419</v>
      </c>
      <c r="C136" s="5">
        <v>80387</v>
      </c>
      <c r="D136" s="6" t="s">
        <v>83</v>
      </c>
      <c r="E136" s="35">
        <v>1</v>
      </c>
      <c r="F136" s="6" t="s">
        <v>16</v>
      </c>
      <c r="G136" s="7">
        <v>18</v>
      </c>
      <c r="H136" s="8" t="s">
        <v>22</v>
      </c>
      <c r="I136" s="9" t="s">
        <v>12</v>
      </c>
      <c r="J136" s="43">
        <v>3</v>
      </c>
      <c r="K136" s="8" t="s">
        <v>15</v>
      </c>
      <c r="L136" s="2"/>
      <c r="M136" s="2"/>
      <c r="N136" s="2"/>
      <c r="O136" s="2"/>
      <c r="P136" s="2"/>
      <c r="Q136" s="2"/>
      <c r="R136" s="6"/>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6"/>
      <c r="CG136" s="2"/>
      <c r="CH136" s="6"/>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6"/>
      <c r="DV136" s="6"/>
      <c r="DW136" s="2"/>
      <c r="DX136" s="2"/>
      <c r="DY136" s="6"/>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16"/>
      <c r="FO136" s="16"/>
      <c r="FP136" s="16"/>
      <c r="FQ136" s="16"/>
      <c r="FR136" s="16"/>
      <c r="FS136" s="6"/>
      <c r="FT136" s="16"/>
      <c r="FU136" s="16"/>
      <c r="FV136" s="16"/>
      <c r="FW136" s="16"/>
      <c r="FX136" s="16"/>
      <c r="FY136" s="16"/>
      <c r="FZ136" s="6"/>
      <c r="GA136" s="16"/>
      <c r="GB136" s="16"/>
      <c r="GC136" s="16"/>
      <c r="GD136" s="16"/>
      <c r="GE136" s="16"/>
      <c r="GF136" s="16"/>
      <c r="GG136" s="16"/>
      <c r="GH136" s="16"/>
      <c r="GI136" s="16"/>
      <c r="GJ136" s="16"/>
      <c r="GK136" s="16"/>
      <c r="GL136" s="16"/>
      <c r="GM136" s="6"/>
      <c r="GN136" s="16"/>
      <c r="GO136" s="16"/>
      <c r="GP136" s="16"/>
      <c r="GQ136" s="16"/>
      <c r="GR136" s="16"/>
      <c r="GS136" s="16"/>
      <c r="GT136" s="16"/>
      <c r="GU136" s="16"/>
      <c r="GV136" s="6"/>
      <c r="GW136" s="16"/>
      <c r="GX136" s="16"/>
      <c r="GY136" s="16"/>
      <c r="GZ136" s="16"/>
      <c r="HA136" s="6"/>
      <c r="HB136" s="6"/>
      <c r="HC136" s="6"/>
      <c r="HD136" s="6"/>
      <c r="HE136" s="6"/>
      <c r="HF136" s="6"/>
      <c r="HG136" s="2"/>
      <c r="HH136" s="2"/>
      <c r="HI136" s="6"/>
      <c r="HJ136" s="6"/>
      <c r="HK136" s="6"/>
      <c r="HL136" s="6"/>
      <c r="HM136" s="2"/>
      <c r="HN136" s="2"/>
      <c r="HO136" s="6"/>
      <c r="HP136" s="6"/>
      <c r="HQ136" s="6"/>
      <c r="HR136" s="6"/>
      <c r="HS136" s="6"/>
      <c r="HT136" s="6"/>
      <c r="HU136" s="2"/>
      <c r="HV136" s="6"/>
      <c r="HW136" s="17"/>
      <c r="HX136" s="6"/>
      <c r="HY136" s="6"/>
      <c r="HZ136" s="17"/>
      <c r="IA136" s="6"/>
    </row>
    <row r="137" spans="1:235" x14ac:dyDescent="0.2">
      <c r="A137" s="3" t="s">
        <v>70</v>
      </c>
      <c r="B137" s="3" t="s">
        <v>419</v>
      </c>
      <c r="C137" s="5">
        <v>80387</v>
      </c>
      <c r="D137" s="6" t="s">
        <v>83</v>
      </c>
      <c r="E137" s="35">
        <v>1</v>
      </c>
      <c r="F137" s="6" t="s">
        <v>16</v>
      </c>
      <c r="G137" s="7">
        <v>18.73</v>
      </c>
      <c r="H137" s="8" t="s">
        <v>22</v>
      </c>
      <c r="I137" s="9" t="s">
        <v>12</v>
      </c>
      <c r="J137" s="43">
        <v>4</v>
      </c>
      <c r="K137" s="8" t="s">
        <v>15</v>
      </c>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row>
    <row r="138" spans="1:235" x14ac:dyDescent="0.2">
      <c r="A138" s="3" t="s">
        <v>70</v>
      </c>
      <c r="B138" s="3" t="s">
        <v>419</v>
      </c>
      <c r="C138" s="5">
        <v>80387</v>
      </c>
      <c r="D138" s="6" t="s">
        <v>83</v>
      </c>
      <c r="E138" s="35">
        <v>1</v>
      </c>
      <c r="F138" s="6" t="s">
        <v>16</v>
      </c>
      <c r="G138" s="7">
        <v>18.36</v>
      </c>
      <c r="H138" s="8" t="s">
        <v>22</v>
      </c>
      <c r="I138" s="9" t="s">
        <v>12</v>
      </c>
      <c r="J138" s="43">
        <v>3</v>
      </c>
      <c r="K138" s="8" t="s">
        <v>22</v>
      </c>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row>
    <row r="139" spans="1:235" x14ac:dyDescent="0.2">
      <c r="A139" s="3" t="s">
        <v>70</v>
      </c>
      <c r="B139" s="3" t="s">
        <v>419</v>
      </c>
      <c r="C139" s="5">
        <v>80387</v>
      </c>
      <c r="D139" s="6" t="s">
        <v>71</v>
      </c>
      <c r="E139" s="35">
        <v>1</v>
      </c>
      <c r="F139" s="6" t="s">
        <v>51</v>
      </c>
      <c r="G139" s="7">
        <f>(I139/52)/J139</f>
        <v>50.121978021978023</v>
      </c>
      <c r="H139" s="8" t="s">
        <v>15</v>
      </c>
      <c r="I139" s="9">
        <v>91222</v>
      </c>
      <c r="J139" s="43">
        <v>35</v>
      </c>
      <c r="K139" s="8" t="s">
        <v>15</v>
      </c>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row>
    <row r="140" spans="1:235" x14ac:dyDescent="0.2">
      <c r="A140" s="3" t="s">
        <v>70</v>
      </c>
      <c r="B140" s="3" t="s">
        <v>419</v>
      </c>
      <c r="C140" s="5">
        <v>80387</v>
      </c>
      <c r="D140" s="6" t="s">
        <v>14</v>
      </c>
      <c r="E140" s="35">
        <v>1</v>
      </c>
      <c r="F140" s="6" t="s">
        <v>13</v>
      </c>
      <c r="G140" s="7">
        <f t="shared" ref="G140:G146" si="4">(I140/52)/J140</f>
        <v>60.060989010989005</v>
      </c>
      <c r="H140" s="8" t="s">
        <v>15</v>
      </c>
      <c r="I140" s="9">
        <v>109311</v>
      </c>
      <c r="J140" s="43">
        <v>35</v>
      </c>
      <c r="K140" s="8" t="s">
        <v>15</v>
      </c>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row>
    <row r="141" spans="1:235" x14ac:dyDescent="0.2">
      <c r="A141" s="3" t="s">
        <v>70</v>
      </c>
      <c r="B141" s="3" t="s">
        <v>419</v>
      </c>
      <c r="C141" s="5">
        <v>80387</v>
      </c>
      <c r="D141" s="6" t="s">
        <v>75</v>
      </c>
      <c r="E141" s="35">
        <v>1</v>
      </c>
      <c r="F141" s="6" t="s">
        <v>20</v>
      </c>
      <c r="G141" s="7">
        <f t="shared" si="4"/>
        <v>23.17197802197802</v>
      </c>
      <c r="H141" s="8" t="s">
        <v>15</v>
      </c>
      <c r="I141" s="9">
        <v>42173</v>
      </c>
      <c r="J141" s="43">
        <v>35</v>
      </c>
      <c r="K141" s="8" t="s">
        <v>22</v>
      </c>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row>
    <row r="142" spans="1:235" s="11" customFormat="1" x14ac:dyDescent="0.2">
      <c r="A142" s="3" t="s">
        <v>70</v>
      </c>
      <c r="B142" s="3" t="s">
        <v>419</v>
      </c>
      <c r="C142" s="5">
        <v>80387</v>
      </c>
      <c r="D142" s="6" t="s">
        <v>75</v>
      </c>
      <c r="E142" s="35">
        <v>2</v>
      </c>
      <c r="F142" s="6" t="s">
        <v>20</v>
      </c>
      <c r="G142" s="7">
        <f t="shared" si="4"/>
        <v>23.381318681318682</v>
      </c>
      <c r="H142" s="8" t="s">
        <v>15</v>
      </c>
      <c r="I142" s="9">
        <v>42554</v>
      </c>
      <c r="J142" s="43">
        <v>35</v>
      </c>
      <c r="K142" s="8" t="s">
        <v>22</v>
      </c>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row>
    <row r="143" spans="1:235" x14ac:dyDescent="0.2">
      <c r="A143" s="3" t="s">
        <v>70</v>
      </c>
      <c r="B143" s="3" t="s">
        <v>419</v>
      </c>
      <c r="C143" s="5">
        <v>80387</v>
      </c>
      <c r="D143" s="6" t="s">
        <v>75</v>
      </c>
      <c r="E143" s="35">
        <v>1</v>
      </c>
      <c r="F143" s="6" t="s">
        <v>20</v>
      </c>
      <c r="G143" s="7">
        <f t="shared" si="4"/>
        <v>21.156593406593409</v>
      </c>
      <c r="H143" s="8" t="s">
        <v>15</v>
      </c>
      <c r="I143" s="9">
        <v>38505</v>
      </c>
      <c r="J143" s="43">
        <v>35</v>
      </c>
      <c r="K143" s="8" t="s">
        <v>22</v>
      </c>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row>
    <row r="144" spans="1:235" x14ac:dyDescent="0.2">
      <c r="A144" s="3" t="s">
        <v>70</v>
      </c>
      <c r="B144" s="3" t="s">
        <v>419</v>
      </c>
      <c r="C144" s="5">
        <v>80387</v>
      </c>
      <c r="D144" s="6" t="s">
        <v>75</v>
      </c>
      <c r="E144" s="35">
        <v>1</v>
      </c>
      <c r="F144" s="6" t="s">
        <v>20</v>
      </c>
      <c r="G144" s="7">
        <f t="shared" si="4"/>
        <v>18.994505494505493</v>
      </c>
      <c r="H144" s="8" t="s">
        <v>15</v>
      </c>
      <c r="I144" s="9">
        <v>34570</v>
      </c>
      <c r="J144" s="43">
        <v>35</v>
      </c>
      <c r="K144" s="8" t="s">
        <v>22</v>
      </c>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row>
    <row r="145" spans="1:235" x14ac:dyDescent="0.2">
      <c r="A145" s="3" t="s">
        <v>70</v>
      </c>
      <c r="B145" s="3" t="s">
        <v>419</v>
      </c>
      <c r="C145" s="5">
        <v>80387</v>
      </c>
      <c r="D145" s="6" t="s">
        <v>75</v>
      </c>
      <c r="E145" s="35">
        <v>1</v>
      </c>
      <c r="F145" s="6" t="s">
        <v>20</v>
      </c>
      <c r="G145" s="7">
        <f t="shared" si="4"/>
        <v>20.401098901098901</v>
      </c>
      <c r="H145" s="8" t="s">
        <v>15</v>
      </c>
      <c r="I145" s="9">
        <v>37130</v>
      </c>
      <c r="J145" s="43">
        <v>35</v>
      </c>
      <c r="K145" s="8" t="s">
        <v>22</v>
      </c>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row>
    <row r="146" spans="1:235" x14ac:dyDescent="0.2">
      <c r="A146" s="3" t="s">
        <v>70</v>
      </c>
      <c r="B146" s="3" t="s">
        <v>419</v>
      </c>
      <c r="C146" s="5">
        <v>80387</v>
      </c>
      <c r="D146" s="6" t="s">
        <v>75</v>
      </c>
      <c r="E146" s="35">
        <v>1</v>
      </c>
      <c r="F146" s="6" t="s">
        <v>20</v>
      </c>
      <c r="G146" s="7">
        <f t="shared" si="4"/>
        <v>18.319230769230767</v>
      </c>
      <c r="H146" s="8" t="s">
        <v>15</v>
      </c>
      <c r="I146" s="9">
        <v>33341</v>
      </c>
      <c r="J146" s="43">
        <v>35</v>
      </c>
      <c r="K146" s="8" t="s">
        <v>22</v>
      </c>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row>
    <row r="147" spans="1:235" x14ac:dyDescent="0.2">
      <c r="A147" s="3" t="s">
        <v>70</v>
      </c>
      <c r="B147" s="3" t="s">
        <v>419</v>
      </c>
      <c r="C147" s="5">
        <v>80387</v>
      </c>
      <c r="D147" s="6" t="s">
        <v>21</v>
      </c>
      <c r="E147" s="35">
        <v>1</v>
      </c>
      <c r="F147" s="6" t="s">
        <v>20</v>
      </c>
      <c r="G147" s="7">
        <v>14.35</v>
      </c>
      <c r="H147" s="8" t="s">
        <v>22</v>
      </c>
      <c r="I147" s="9" t="s">
        <v>12</v>
      </c>
      <c r="J147" s="43">
        <v>14</v>
      </c>
      <c r="K147" s="8" t="s">
        <v>22</v>
      </c>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row>
    <row r="148" spans="1:235" x14ac:dyDescent="0.2">
      <c r="A148" s="3" t="s">
        <v>70</v>
      </c>
      <c r="B148" s="3" t="s">
        <v>419</v>
      </c>
      <c r="C148" s="5">
        <v>80387</v>
      </c>
      <c r="D148" s="6" t="s">
        <v>21</v>
      </c>
      <c r="E148" s="35">
        <v>1</v>
      </c>
      <c r="F148" s="6" t="s">
        <v>20</v>
      </c>
      <c r="G148" s="7">
        <v>14.3</v>
      </c>
      <c r="H148" s="8" t="s">
        <v>22</v>
      </c>
      <c r="I148" s="9" t="s">
        <v>12</v>
      </c>
      <c r="J148" s="43">
        <v>22</v>
      </c>
      <c r="K148" s="8" t="s">
        <v>22</v>
      </c>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row>
    <row r="149" spans="1:235" x14ac:dyDescent="0.2">
      <c r="A149" s="3" t="s">
        <v>70</v>
      </c>
      <c r="B149" s="3" t="s">
        <v>419</v>
      </c>
      <c r="C149" s="5">
        <v>80387</v>
      </c>
      <c r="D149" s="6" t="s">
        <v>21</v>
      </c>
      <c r="E149" s="35">
        <v>1</v>
      </c>
      <c r="F149" s="6" t="s">
        <v>20</v>
      </c>
      <c r="G149" s="7">
        <v>14.07</v>
      </c>
      <c r="H149" s="8" t="s">
        <v>22</v>
      </c>
      <c r="I149" s="9" t="s">
        <v>12</v>
      </c>
      <c r="J149" s="43">
        <v>10</v>
      </c>
      <c r="K149" s="8" t="s">
        <v>22</v>
      </c>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row>
    <row r="150" spans="1:235" x14ac:dyDescent="0.2">
      <c r="A150" s="11" t="s">
        <v>70</v>
      </c>
      <c r="B150" s="3" t="s">
        <v>419</v>
      </c>
      <c r="C150" s="5">
        <v>80387</v>
      </c>
      <c r="D150" s="12" t="s">
        <v>21</v>
      </c>
      <c r="E150" s="36">
        <v>1</v>
      </c>
      <c r="F150" s="12" t="s">
        <v>20</v>
      </c>
      <c r="G150" s="41">
        <v>13.26</v>
      </c>
      <c r="H150" s="15" t="s">
        <v>22</v>
      </c>
      <c r="I150" s="13" t="s">
        <v>12</v>
      </c>
      <c r="J150" s="44">
        <v>6</v>
      </c>
      <c r="K150" s="15" t="s">
        <v>22</v>
      </c>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row>
    <row r="151" spans="1:235" s="11" customFormat="1" x14ac:dyDescent="0.2">
      <c r="A151" s="3" t="s">
        <v>70</v>
      </c>
      <c r="B151" s="3" t="s">
        <v>419</v>
      </c>
      <c r="C151" s="5">
        <v>80387</v>
      </c>
      <c r="D151" s="6" t="s">
        <v>21</v>
      </c>
      <c r="E151" s="35">
        <v>1</v>
      </c>
      <c r="F151" s="6" t="s">
        <v>20</v>
      </c>
      <c r="G151" s="7">
        <v>13.53</v>
      </c>
      <c r="H151" s="8" t="s">
        <v>22</v>
      </c>
      <c r="I151" s="9" t="s">
        <v>12</v>
      </c>
      <c r="J151" s="43">
        <v>6</v>
      </c>
      <c r="K151" s="8" t="s">
        <v>22</v>
      </c>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row>
    <row r="152" spans="1:235" x14ac:dyDescent="0.2">
      <c r="A152" s="3" t="s">
        <v>70</v>
      </c>
      <c r="B152" s="3" t="s">
        <v>419</v>
      </c>
      <c r="C152" s="5">
        <v>80387</v>
      </c>
      <c r="D152" s="6" t="s">
        <v>21</v>
      </c>
      <c r="E152" s="35">
        <v>1</v>
      </c>
      <c r="F152" s="6" t="s">
        <v>20</v>
      </c>
      <c r="G152" s="7">
        <v>14.35</v>
      </c>
      <c r="H152" s="8" t="s">
        <v>22</v>
      </c>
      <c r="I152" s="9" t="s">
        <v>12</v>
      </c>
      <c r="J152" s="43">
        <v>6</v>
      </c>
      <c r="K152" s="8" t="s">
        <v>22</v>
      </c>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row>
    <row r="153" spans="1:235" x14ac:dyDescent="0.2">
      <c r="A153" s="3" t="s">
        <v>70</v>
      </c>
      <c r="B153" s="3" t="s">
        <v>419</v>
      </c>
      <c r="C153" s="5">
        <v>80387</v>
      </c>
      <c r="D153" s="6" t="s">
        <v>21</v>
      </c>
      <c r="E153" s="35">
        <v>1</v>
      </c>
      <c r="F153" s="6" t="s">
        <v>20</v>
      </c>
      <c r="G153" s="7">
        <v>13.53</v>
      </c>
      <c r="H153" s="8" t="s">
        <v>22</v>
      </c>
      <c r="I153" s="9" t="s">
        <v>12</v>
      </c>
      <c r="J153" s="43">
        <v>20</v>
      </c>
      <c r="K153" s="8" t="s">
        <v>22</v>
      </c>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row>
    <row r="154" spans="1:235" x14ac:dyDescent="0.2">
      <c r="A154" s="3" t="s">
        <v>70</v>
      </c>
      <c r="B154" s="3" t="s">
        <v>419</v>
      </c>
      <c r="C154" s="5">
        <v>80387</v>
      </c>
      <c r="D154" s="6" t="s">
        <v>21</v>
      </c>
      <c r="E154" s="35">
        <v>1</v>
      </c>
      <c r="F154" s="6" t="s">
        <v>20</v>
      </c>
      <c r="G154" s="7">
        <v>13</v>
      </c>
      <c r="H154" s="8" t="s">
        <v>22</v>
      </c>
      <c r="I154" s="9" t="s">
        <v>12</v>
      </c>
      <c r="J154" s="43">
        <v>8</v>
      </c>
      <c r="K154" s="8" t="s">
        <v>22</v>
      </c>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row>
    <row r="155" spans="1:235" x14ac:dyDescent="0.2">
      <c r="A155" s="3" t="s">
        <v>70</v>
      </c>
      <c r="B155" s="3" t="s">
        <v>419</v>
      </c>
      <c r="C155" s="5">
        <v>80387</v>
      </c>
      <c r="D155" s="6" t="s">
        <v>21</v>
      </c>
      <c r="E155" s="35">
        <v>1</v>
      </c>
      <c r="F155" s="6" t="s">
        <v>20</v>
      </c>
      <c r="G155" s="7">
        <v>13.25</v>
      </c>
      <c r="H155" s="8" t="s">
        <v>22</v>
      </c>
      <c r="I155" s="9" t="s">
        <v>12</v>
      </c>
      <c r="J155" s="43">
        <v>13</v>
      </c>
      <c r="K155" s="8" t="s">
        <v>22</v>
      </c>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row>
    <row r="156" spans="1:235" x14ac:dyDescent="0.2">
      <c r="A156" s="3" t="s">
        <v>70</v>
      </c>
      <c r="B156" s="3" t="s">
        <v>419</v>
      </c>
      <c r="C156" s="5">
        <v>80387</v>
      </c>
      <c r="D156" s="6" t="s">
        <v>21</v>
      </c>
      <c r="E156" s="35">
        <v>1</v>
      </c>
      <c r="F156" s="6" t="s">
        <v>20</v>
      </c>
      <c r="G156" s="7">
        <v>14.57</v>
      </c>
      <c r="H156" s="8" t="s">
        <v>22</v>
      </c>
      <c r="I156" s="9" t="s">
        <v>12</v>
      </c>
      <c r="J156" s="43">
        <v>26</v>
      </c>
      <c r="K156" s="8" t="s">
        <v>22</v>
      </c>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row>
    <row r="157" spans="1:235" x14ac:dyDescent="0.2">
      <c r="A157" s="3" t="s">
        <v>70</v>
      </c>
      <c r="B157" s="3" t="s">
        <v>419</v>
      </c>
      <c r="C157" s="5">
        <v>80387</v>
      </c>
      <c r="D157" s="6" t="s">
        <v>75</v>
      </c>
      <c r="E157" s="35">
        <v>1</v>
      </c>
      <c r="F157" s="6" t="s">
        <v>28</v>
      </c>
      <c r="G157" s="7">
        <f>(I157/52)/J157</f>
        <v>23.17197802197802</v>
      </c>
      <c r="H157" s="8" t="s">
        <v>15</v>
      </c>
      <c r="I157" s="9">
        <v>42173</v>
      </c>
      <c r="J157" s="43">
        <v>35</v>
      </c>
      <c r="K157" s="8" t="s">
        <v>22</v>
      </c>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row>
    <row r="158" spans="1:235" x14ac:dyDescent="0.2">
      <c r="A158" s="3" t="s">
        <v>70</v>
      </c>
      <c r="B158" s="3" t="s">
        <v>419</v>
      </c>
      <c r="C158" s="5">
        <v>80387</v>
      </c>
      <c r="D158" s="6" t="s">
        <v>73</v>
      </c>
      <c r="E158" s="35">
        <v>1</v>
      </c>
      <c r="F158" s="6" t="s">
        <v>37</v>
      </c>
      <c r="G158" s="7">
        <f t="shared" ref="G158:G166" si="5">(I158/52)/J158</f>
        <v>37.834065934065933</v>
      </c>
      <c r="H158" s="8" t="s">
        <v>15</v>
      </c>
      <c r="I158" s="9">
        <v>68858</v>
      </c>
      <c r="J158" s="43">
        <v>35</v>
      </c>
      <c r="K158" s="8" t="s">
        <v>15</v>
      </c>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row>
    <row r="159" spans="1:235" x14ac:dyDescent="0.2">
      <c r="A159" s="3" t="s">
        <v>70</v>
      </c>
      <c r="B159" s="3" t="s">
        <v>419</v>
      </c>
      <c r="C159" s="5">
        <v>80387</v>
      </c>
      <c r="D159" s="6" t="s">
        <v>79</v>
      </c>
      <c r="E159" s="35">
        <v>1</v>
      </c>
      <c r="F159" s="6" t="s">
        <v>37</v>
      </c>
      <c r="G159" s="7">
        <f t="shared" si="5"/>
        <v>26.069230769230767</v>
      </c>
      <c r="H159" s="8" t="s">
        <v>15</v>
      </c>
      <c r="I159" s="9">
        <v>47446</v>
      </c>
      <c r="J159" s="43">
        <v>35</v>
      </c>
      <c r="K159" s="8" t="s">
        <v>22</v>
      </c>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row>
    <row r="160" spans="1:235" x14ac:dyDescent="0.2">
      <c r="A160" s="3" t="s">
        <v>70</v>
      </c>
      <c r="B160" s="3" t="s">
        <v>419</v>
      </c>
      <c r="C160" s="5">
        <v>80387</v>
      </c>
      <c r="D160" s="6" t="s">
        <v>80</v>
      </c>
      <c r="E160" s="35">
        <v>1</v>
      </c>
      <c r="F160" s="6" t="s">
        <v>37</v>
      </c>
      <c r="G160" s="7">
        <f t="shared" si="5"/>
        <v>46.103846153846156</v>
      </c>
      <c r="H160" s="8" t="s">
        <v>15</v>
      </c>
      <c r="I160" s="9">
        <v>83909</v>
      </c>
      <c r="J160" s="43">
        <v>35</v>
      </c>
      <c r="K160" s="8" t="s">
        <v>15</v>
      </c>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row>
    <row r="161" spans="1:235" x14ac:dyDescent="0.2">
      <c r="A161" s="3" t="s">
        <v>70</v>
      </c>
      <c r="B161" s="3" t="s">
        <v>419</v>
      </c>
      <c r="C161" s="5">
        <v>80387</v>
      </c>
      <c r="D161" s="6" t="s">
        <v>77</v>
      </c>
      <c r="E161" s="35">
        <v>1</v>
      </c>
      <c r="F161" s="6" t="s">
        <v>26</v>
      </c>
      <c r="G161" s="7">
        <f t="shared" si="5"/>
        <v>26.103846153846153</v>
      </c>
      <c r="H161" s="8" t="s">
        <v>15</v>
      </c>
      <c r="I161" s="9">
        <v>47509</v>
      </c>
      <c r="J161" s="43">
        <v>35</v>
      </c>
      <c r="K161" s="8" t="s">
        <v>22</v>
      </c>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row>
    <row r="162" spans="1:235" x14ac:dyDescent="0.2">
      <c r="A162" s="3" t="s">
        <v>70</v>
      </c>
      <c r="B162" s="3" t="s">
        <v>419</v>
      </c>
      <c r="C162" s="5">
        <v>80387</v>
      </c>
      <c r="D162" s="6" t="s">
        <v>40</v>
      </c>
      <c r="E162" s="35">
        <v>1</v>
      </c>
      <c r="F162" s="6" t="s">
        <v>26</v>
      </c>
      <c r="G162" s="7">
        <f t="shared" si="5"/>
        <v>23.381318681318682</v>
      </c>
      <c r="H162" s="8" t="s">
        <v>15</v>
      </c>
      <c r="I162" s="9">
        <v>42554</v>
      </c>
      <c r="J162" s="43">
        <v>35</v>
      </c>
      <c r="K162" s="8" t="s">
        <v>22</v>
      </c>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row>
    <row r="163" spans="1:235" x14ac:dyDescent="0.2">
      <c r="A163" s="3" t="s">
        <v>70</v>
      </c>
      <c r="B163" s="3" t="s">
        <v>419</v>
      </c>
      <c r="C163" s="5">
        <v>80387</v>
      </c>
      <c r="D163" s="6" t="s">
        <v>81</v>
      </c>
      <c r="E163" s="35">
        <v>1</v>
      </c>
      <c r="F163" s="6" t="s">
        <v>26</v>
      </c>
      <c r="G163" s="7">
        <f t="shared" si="5"/>
        <v>27.017032967032964</v>
      </c>
      <c r="H163" s="8" t="s">
        <v>15</v>
      </c>
      <c r="I163" s="9">
        <v>49171</v>
      </c>
      <c r="J163" s="43">
        <v>35</v>
      </c>
      <c r="K163" s="8" t="s">
        <v>22</v>
      </c>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row>
    <row r="164" spans="1:235" x14ac:dyDescent="0.2">
      <c r="A164" s="3" t="s">
        <v>70</v>
      </c>
      <c r="B164" s="3" t="s">
        <v>419</v>
      </c>
      <c r="C164" s="5">
        <v>80387</v>
      </c>
      <c r="D164" s="6" t="s">
        <v>74</v>
      </c>
      <c r="E164" s="35">
        <v>1</v>
      </c>
      <c r="F164" s="6" t="s">
        <v>18</v>
      </c>
      <c r="G164" s="7">
        <f t="shared" si="5"/>
        <v>28.747802197802198</v>
      </c>
      <c r="H164" s="8" t="s">
        <v>15</v>
      </c>
      <c r="I164" s="9">
        <v>52321</v>
      </c>
      <c r="J164" s="43">
        <v>35</v>
      </c>
      <c r="K164" s="8" t="s">
        <v>15</v>
      </c>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row>
    <row r="165" spans="1:235" x14ac:dyDescent="0.2">
      <c r="A165" s="3" t="s">
        <v>70</v>
      </c>
      <c r="B165" s="3" t="s">
        <v>419</v>
      </c>
      <c r="C165" s="5">
        <v>80387</v>
      </c>
      <c r="D165" s="6" t="s">
        <v>74</v>
      </c>
      <c r="E165" s="35">
        <v>1</v>
      </c>
      <c r="F165" s="6" t="s">
        <v>18</v>
      </c>
      <c r="G165" s="7">
        <f t="shared" si="5"/>
        <v>33.040659340659339</v>
      </c>
      <c r="H165" s="8" t="s">
        <v>15</v>
      </c>
      <c r="I165" s="9">
        <v>60134</v>
      </c>
      <c r="J165" s="43">
        <v>35</v>
      </c>
      <c r="K165" s="8" t="s">
        <v>15</v>
      </c>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row>
    <row r="166" spans="1:235" x14ac:dyDescent="0.2">
      <c r="A166" s="3" t="s">
        <v>70</v>
      </c>
      <c r="B166" s="3" t="s">
        <v>419</v>
      </c>
      <c r="C166" s="5">
        <v>80387</v>
      </c>
      <c r="D166" s="6" t="s">
        <v>74</v>
      </c>
      <c r="E166" s="35">
        <v>1</v>
      </c>
      <c r="F166" s="6" t="s">
        <v>18</v>
      </c>
      <c r="G166" s="7">
        <f t="shared" si="5"/>
        <v>34.295604395604393</v>
      </c>
      <c r="H166" s="8" t="s">
        <v>15</v>
      </c>
      <c r="I166" s="9">
        <v>62418</v>
      </c>
      <c r="J166" s="43">
        <v>35</v>
      </c>
      <c r="K166" s="8" t="s">
        <v>15</v>
      </c>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row>
    <row r="167" spans="1:235" x14ac:dyDescent="0.2">
      <c r="A167" s="3" t="s">
        <v>70</v>
      </c>
      <c r="B167" s="3" t="s">
        <v>419</v>
      </c>
      <c r="C167" s="5">
        <v>80387</v>
      </c>
      <c r="D167" s="6" t="s">
        <v>19</v>
      </c>
      <c r="E167" s="35">
        <v>1</v>
      </c>
      <c r="F167" s="6" t="s">
        <v>18</v>
      </c>
      <c r="G167" s="7">
        <v>19.48</v>
      </c>
      <c r="H167" s="8" t="s">
        <v>22</v>
      </c>
      <c r="I167" s="9" t="s">
        <v>12</v>
      </c>
      <c r="J167" s="43">
        <v>4</v>
      </c>
      <c r="K167" s="8" t="s">
        <v>15</v>
      </c>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row>
    <row r="168" spans="1:235" x14ac:dyDescent="0.2">
      <c r="A168" s="3" t="s">
        <v>70</v>
      </c>
      <c r="B168" s="3" t="s">
        <v>419</v>
      </c>
      <c r="C168" s="5">
        <v>80387</v>
      </c>
      <c r="D168" s="6" t="s">
        <v>19</v>
      </c>
      <c r="E168" s="35">
        <v>1</v>
      </c>
      <c r="F168" s="6" t="s">
        <v>18</v>
      </c>
      <c r="G168" s="7">
        <v>18</v>
      </c>
      <c r="H168" s="8" t="s">
        <v>22</v>
      </c>
      <c r="I168" s="9" t="s">
        <v>12</v>
      </c>
      <c r="J168" s="43">
        <v>6</v>
      </c>
      <c r="K168" s="8" t="s">
        <v>15</v>
      </c>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row>
    <row r="169" spans="1:235" x14ac:dyDescent="0.2">
      <c r="A169" s="3" t="s">
        <v>70</v>
      </c>
      <c r="B169" s="3" t="s">
        <v>419</v>
      </c>
      <c r="C169" s="5">
        <v>80387</v>
      </c>
      <c r="D169" s="6" t="s">
        <v>19</v>
      </c>
      <c r="E169" s="35">
        <v>1</v>
      </c>
      <c r="F169" s="6" t="s">
        <v>18</v>
      </c>
      <c r="G169" s="7">
        <v>18.73</v>
      </c>
      <c r="H169" s="8" t="s">
        <v>22</v>
      </c>
      <c r="I169" s="9" t="s">
        <v>12</v>
      </c>
      <c r="J169" s="43">
        <v>9</v>
      </c>
      <c r="K169" s="8" t="s">
        <v>15</v>
      </c>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row>
    <row r="170" spans="1:235" x14ac:dyDescent="0.2">
      <c r="A170" s="3" t="s">
        <v>70</v>
      </c>
      <c r="B170" s="3" t="s">
        <v>419</v>
      </c>
      <c r="C170" s="5">
        <v>80387</v>
      </c>
      <c r="D170" s="6" t="s">
        <v>83</v>
      </c>
      <c r="E170" s="35">
        <v>1</v>
      </c>
      <c r="F170" s="6" t="s">
        <v>18</v>
      </c>
      <c r="G170" s="7">
        <v>18</v>
      </c>
      <c r="H170" s="8" t="s">
        <v>22</v>
      </c>
      <c r="I170" s="9" t="s">
        <v>12</v>
      </c>
      <c r="J170" s="43">
        <v>4</v>
      </c>
      <c r="K170" s="8" t="s">
        <v>15</v>
      </c>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row>
    <row r="171" spans="1:235" x14ac:dyDescent="0.2">
      <c r="A171" s="3" t="s">
        <v>70</v>
      </c>
      <c r="B171" s="3" t="s">
        <v>419</v>
      </c>
      <c r="C171" s="5">
        <v>80387</v>
      </c>
      <c r="D171" s="6" t="s">
        <v>83</v>
      </c>
      <c r="E171" s="35">
        <v>1</v>
      </c>
      <c r="F171" s="6" t="s">
        <v>18</v>
      </c>
      <c r="G171" s="7">
        <v>18.36</v>
      </c>
      <c r="H171" s="8" t="s">
        <v>22</v>
      </c>
      <c r="I171" s="9" t="s">
        <v>12</v>
      </c>
      <c r="J171" s="43">
        <v>9</v>
      </c>
      <c r="K171" s="8" t="s">
        <v>15</v>
      </c>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row>
    <row r="172" spans="1:235" x14ac:dyDescent="0.2">
      <c r="A172" s="3" t="s">
        <v>70</v>
      </c>
      <c r="B172" s="3" t="s">
        <v>419</v>
      </c>
      <c r="C172" s="5">
        <v>80387</v>
      </c>
      <c r="D172" s="6" t="s">
        <v>83</v>
      </c>
      <c r="E172" s="35">
        <v>1</v>
      </c>
      <c r="F172" s="6" t="s">
        <v>18</v>
      </c>
      <c r="G172" s="7">
        <v>18</v>
      </c>
      <c r="H172" s="8" t="s">
        <v>22</v>
      </c>
      <c r="I172" s="9" t="s">
        <v>12</v>
      </c>
      <c r="J172" s="43">
        <v>6</v>
      </c>
      <c r="K172" s="8" t="s">
        <v>15</v>
      </c>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row>
    <row r="173" spans="1:235" x14ac:dyDescent="0.2">
      <c r="A173" s="3" t="s">
        <v>70</v>
      </c>
      <c r="B173" s="3" t="s">
        <v>419</v>
      </c>
      <c r="C173" s="5">
        <v>80387</v>
      </c>
      <c r="D173" s="6" t="s">
        <v>72</v>
      </c>
      <c r="E173" s="35">
        <v>1</v>
      </c>
      <c r="F173" s="6" t="s">
        <v>34</v>
      </c>
      <c r="G173" s="7">
        <f>(I173/52)/J173</f>
        <v>46.103846153846156</v>
      </c>
      <c r="H173" s="8" t="s">
        <v>15</v>
      </c>
      <c r="I173" s="9">
        <v>83909</v>
      </c>
      <c r="J173" s="43">
        <v>35</v>
      </c>
      <c r="K173" s="8" t="s">
        <v>15</v>
      </c>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row>
    <row r="174" spans="1:235" ht="13.5" thickBot="1" x14ac:dyDescent="0.25">
      <c r="A174" s="19" t="s">
        <v>70</v>
      </c>
      <c r="B174" s="19" t="s">
        <v>419</v>
      </c>
      <c r="C174" s="20">
        <v>80387</v>
      </c>
      <c r="D174" s="21" t="s">
        <v>74</v>
      </c>
      <c r="E174" s="37">
        <v>1</v>
      </c>
      <c r="F174" s="21" t="s">
        <v>34</v>
      </c>
      <c r="G174" s="42">
        <f>(I174/52)/J174</f>
        <v>27.646703296703297</v>
      </c>
      <c r="H174" s="23" t="s">
        <v>15</v>
      </c>
      <c r="I174" s="24">
        <v>50317</v>
      </c>
      <c r="J174" s="45">
        <v>35</v>
      </c>
      <c r="K174" s="23" t="s">
        <v>15</v>
      </c>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row>
    <row r="175" spans="1:235" ht="13.5" thickTop="1" x14ac:dyDescent="0.2">
      <c r="A175" s="3" t="s">
        <v>93</v>
      </c>
      <c r="B175" s="3" t="s">
        <v>421</v>
      </c>
      <c r="C175" s="5">
        <v>33506</v>
      </c>
      <c r="D175" s="6" t="s">
        <v>107</v>
      </c>
      <c r="E175" s="35">
        <v>1</v>
      </c>
      <c r="F175" s="6" t="s">
        <v>44</v>
      </c>
      <c r="G175" s="7">
        <v>11.49</v>
      </c>
      <c r="H175" s="8" t="s">
        <v>22</v>
      </c>
      <c r="I175" s="9" t="s">
        <v>12</v>
      </c>
      <c r="J175" s="43">
        <v>15</v>
      </c>
      <c r="K175" s="8" t="s">
        <v>22</v>
      </c>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row>
    <row r="176" spans="1:235" x14ac:dyDescent="0.2">
      <c r="A176" s="3" t="s">
        <v>93</v>
      </c>
      <c r="B176" s="3" t="s">
        <v>421</v>
      </c>
      <c r="C176" s="5">
        <v>33506</v>
      </c>
      <c r="D176" s="6" t="s">
        <v>107</v>
      </c>
      <c r="E176" s="35">
        <v>3</v>
      </c>
      <c r="F176" s="6" t="s">
        <v>44</v>
      </c>
      <c r="G176" s="7">
        <v>10.71</v>
      </c>
      <c r="H176" s="8" t="s">
        <v>22</v>
      </c>
      <c r="I176" s="9" t="s">
        <v>12</v>
      </c>
      <c r="J176" s="43">
        <v>15</v>
      </c>
      <c r="K176" s="8" t="s">
        <v>22</v>
      </c>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row>
    <row r="177" spans="1:235" x14ac:dyDescent="0.2">
      <c r="A177" s="3" t="s">
        <v>93</v>
      </c>
      <c r="B177" s="3" t="s">
        <v>421</v>
      </c>
      <c r="C177" s="5">
        <v>33506</v>
      </c>
      <c r="D177" s="6" t="s">
        <v>108</v>
      </c>
      <c r="E177" s="35">
        <v>1</v>
      </c>
      <c r="F177" s="6" t="s">
        <v>23</v>
      </c>
      <c r="G177" s="7">
        <v>22.45</v>
      </c>
      <c r="H177" s="8" t="s">
        <v>22</v>
      </c>
      <c r="I177" s="9" t="s">
        <v>12</v>
      </c>
      <c r="J177" s="43">
        <v>40</v>
      </c>
      <c r="K177" s="8" t="s">
        <v>22</v>
      </c>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row>
    <row r="178" spans="1:235" x14ac:dyDescent="0.2">
      <c r="A178" s="3" t="s">
        <v>93</v>
      </c>
      <c r="B178" s="3" t="s">
        <v>421</v>
      </c>
      <c r="C178" s="5">
        <v>33506</v>
      </c>
      <c r="D178" s="6" t="s">
        <v>109</v>
      </c>
      <c r="E178" s="35">
        <v>1</v>
      </c>
      <c r="F178" s="6" t="s">
        <v>23</v>
      </c>
      <c r="G178" s="7">
        <v>17.399999999999999</v>
      </c>
      <c r="H178" s="8" t="s">
        <v>22</v>
      </c>
      <c r="I178" s="9" t="s">
        <v>12</v>
      </c>
      <c r="J178" s="43">
        <v>19.5</v>
      </c>
      <c r="K178" s="8" t="s">
        <v>22</v>
      </c>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row>
    <row r="179" spans="1:235" x14ac:dyDescent="0.2">
      <c r="A179" s="3" t="s">
        <v>93</v>
      </c>
      <c r="B179" s="3" t="s">
        <v>421</v>
      </c>
      <c r="C179" s="5">
        <v>33506</v>
      </c>
      <c r="D179" s="6" t="s">
        <v>110</v>
      </c>
      <c r="E179" s="35">
        <v>1</v>
      </c>
      <c r="F179" s="6" t="s">
        <v>23</v>
      </c>
      <c r="G179" s="7">
        <v>16.989999999999998</v>
      </c>
      <c r="H179" s="8" t="s">
        <v>22</v>
      </c>
      <c r="I179" s="9" t="s">
        <v>12</v>
      </c>
      <c r="J179" s="43">
        <v>19.5</v>
      </c>
      <c r="K179" s="8" t="s">
        <v>22</v>
      </c>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row>
    <row r="180" spans="1:235" s="11" customFormat="1" x14ac:dyDescent="0.2">
      <c r="A180" s="11" t="s">
        <v>93</v>
      </c>
      <c r="B180" s="11" t="s">
        <v>421</v>
      </c>
      <c r="C180" s="5">
        <v>33506</v>
      </c>
      <c r="D180" s="12" t="s">
        <v>110</v>
      </c>
      <c r="E180" s="36">
        <v>1</v>
      </c>
      <c r="F180" s="12" t="s">
        <v>23</v>
      </c>
      <c r="G180" s="41">
        <v>17.579999999999998</v>
      </c>
      <c r="H180" s="15" t="s">
        <v>22</v>
      </c>
      <c r="I180" s="13" t="s">
        <v>12</v>
      </c>
      <c r="J180" s="44">
        <v>8</v>
      </c>
      <c r="K180" s="15" t="s">
        <v>22</v>
      </c>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row>
    <row r="181" spans="1:235" x14ac:dyDescent="0.2">
      <c r="A181" s="3" t="s">
        <v>93</v>
      </c>
      <c r="B181" s="3" t="s">
        <v>421</v>
      </c>
      <c r="C181" s="5">
        <v>33506</v>
      </c>
      <c r="D181" s="6" t="s">
        <v>100</v>
      </c>
      <c r="E181" s="35">
        <v>1</v>
      </c>
      <c r="F181" s="6" t="s">
        <v>16</v>
      </c>
      <c r="G181" s="7">
        <v>27.03</v>
      </c>
      <c r="H181" s="8" t="s">
        <v>22</v>
      </c>
      <c r="I181" s="9" t="s">
        <v>12</v>
      </c>
      <c r="J181" s="43">
        <v>12.5</v>
      </c>
      <c r="K181" s="8" t="s">
        <v>15</v>
      </c>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row>
    <row r="182" spans="1:235" x14ac:dyDescent="0.2">
      <c r="A182" s="3" t="s">
        <v>93</v>
      </c>
      <c r="B182" s="3" t="s">
        <v>421</v>
      </c>
      <c r="C182" s="5">
        <v>33506</v>
      </c>
      <c r="D182" s="6" t="s">
        <v>94</v>
      </c>
      <c r="E182" s="35">
        <v>1</v>
      </c>
      <c r="F182" s="6" t="s">
        <v>51</v>
      </c>
      <c r="G182" s="7">
        <f>(I182/52)/J182</f>
        <v>37.21153846153846</v>
      </c>
      <c r="H182" s="8" t="s">
        <v>15</v>
      </c>
      <c r="I182" s="9">
        <v>67725</v>
      </c>
      <c r="J182" s="43">
        <v>35</v>
      </c>
      <c r="K182" s="8" t="s">
        <v>15</v>
      </c>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row>
    <row r="183" spans="1:235" x14ac:dyDescent="0.2">
      <c r="A183" s="3" t="s">
        <v>93</v>
      </c>
      <c r="B183" s="3" t="s">
        <v>421</v>
      </c>
      <c r="C183" s="5">
        <v>33506</v>
      </c>
      <c r="D183" s="6" t="s">
        <v>14</v>
      </c>
      <c r="E183" s="35">
        <v>1</v>
      </c>
      <c r="F183" s="6" t="s">
        <v>13</v>
      </c>
      <c r="G183" s="7">
        <f>(I183/52)/J183</f>
        <v>44.988461538461536</v>
      </c>
      <c r="H183" s="8" t="s">
        <v>15</v>
      </c>
      <c r="I183" s="9">
        <v>81879</v>
      </c>
      <c r="J183" s="43">
        <v>35</v>
      </c>
      <c r="K183" s="8" t="s">
        <v>15</v>
      </c>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row>
    <row r="184" spans="1:235" x14ac:dyDescent="0.2">
      <c r="A184" s="3" t="s">
        <v>93</v>
      </c>
      <c r="B184" s="3" t="s">
        <v>421</v>
      </c>
      <c r="C184" s="5">
        <v>33506</v>
      </c>
      <c r="D184" s="6" t="s">
        <v>101</v>
      </c>
      <c r="E184" s="35">
        <v>1</v>
      </c>
      <c r="F184" s="6" t="s">
        <v>20</v>
      </c>
      <c r="G184" s="7">
        <v>16.86</v>
      </c>
      <c r="H184" s="8" t="s">
        <v>22</v>
      </c>
      <c r="I184" s="7" t="s">
        <v>12</v>
      </c>
      <c r="J184" s="43">
        <v>19.5</v>
      </c>
      <c r="K184" s="8" t="s">
        <v>15</v>
      </c>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row>
    <row r="185" spans="1:235" s="11" customFormat="1" x14ac:dyDescent="0.2">
      <c r="A185" s="3" t="s">
        <v>93</v>
      </c>
      <c r="B185" s="3" t="s">
        <v>421</v>
      </c>
      <c r="C185" s="5">
        <v>33506</v>
      </c>
      <c r="D185" s="6" t="s">
        <v>102</v>
      </c>
      <c r="E185" s="35">
        <v>1</v>
      </c>
      <c r="F185" s="6" t="s">
        <v>20</v>
      </c>
      <c r="G185" s="7">
        <v>19.690000000000001</v>
      </c>
      <c r="H185" s="8" t="s">
        <v>22</v>
      </c>
      <c r="I185" s="7" t="s">
        <v>12</v>
      </c>
      <c r="J185" s="43">
        <v>35</v>
      </c>
      <c r="K185" s="8" t="s">
        <v>22</v>
      </c>
      <c r="L185" s="2"/>
      <c r="M185" s="2"/>
      <c r="N185" s="2"/>
      <c r="O185" s="2"/>
      <c r="P185" s="2"/>
      <c r="Q185" s="2"/>
      <c r="R185" s="6"/>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6"/>
      <c r="CG185" s="2"/>
      <c r="CH185" s="6"/>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6"/>
      <c r="DV185" s="6"/>
      <c r="DW185" s="2"/>
      <c r="DX185" s="2"/>
      <c r="DY185" s="6"/>
      <c r="DZ185" s="2"/>
      <c r="EA185" s="2"/>
      <c r="EB185" s="2"/>
      <c r="EC185" s="2"/>
      <c r="ED185" s="2"/>
      <c r="EE185" s="2"/>
      <c r="EF185" s="2"/>
      <c r="EG185" s="2"/>
      <c r="EH185" s="6"/>
      <c r="EI185" s="6"/>
      <c r="EJ185" s="6"/>
      <c r="EK185" s="6"/>
      <c r="EL185" s="6"/>
      <c r="EM185" s="6"/>
      <c r="EN185" s="6"/>
      <c r="EO185" s="6"/>
      <c r="EP185" s="6"/>
      <c r="EQ185" s="6"/>
      <c r="ER185" s="6"/>
      <c r="ES185" s="6"/>
      <c r="ET185" s="6"/>
      <c r="EU185" s="6"/>
      <c r="EV185" s="6"/>
      <c r="EW185" s="6"/>
      <c r="EX185" s="6"/>
      <c r="EY185" s="6"/>
      <c r="EZ185" s="6"/>
      <c r="FA185" s="6"/>
      <c r="FB185" s="2"/>
      <c r="FC185" s="2"/>
      <c r="FD185" s="2"/>
      <c r="FE185" s="2"/>
      <c r="FF185" s="2"/>
      <c r="FG185" s="2"/>
      <c r="FH185" s="2"/>
      <c r="FI185" s="2"/>
      <c r="FJ185" s="2"/>
      <c r="FK185" s="2"/>
      <c r="FL185" s="2"/>
      <c r="FM185" s="2"/>
      <c r="FN185" s="16"/>
      <c r="FO185" s="16"/>
      <c r="FP185" s="16"/>
      <c r="FQ185" s="16"/>
      <c r="FR185" s="16"/>
      <c r="FS185" s="6"/>
      <c r="FT185" s="16"/>
      <c r="FU185" s="16"/>
      <c r="FV185" s="16"/>
      <c r="FW185" s="16"/>
      <c r="FX185" s="16"/>
      <c r="FY185" s="16"/>
      <c r="FZ185" s="6"/>
      <c r="GA185" s="16"/>
      <c r="GB185" s="16"/>
      <c r="GC185" s="16"/>
      <c r="GD185" s="16"/>
      <c r="GE185" s="16"/>
      <c r="GF185" s="16"/>
      <c r="GG185" s="16"/>
      <c r="GH185" s="16"/>
      <c r="GI185" s="16"/>
      <c r="GJ185" s="16"/>
      <c r="GK185" s="16"/>
      <c r="GL185" s="16"/>
      <c r="GM185" s="6"/>
      <c r="GN185" s="16"/>
      <c r="GO185" s="16"/>
      <c r="GP185" s="16"/>
      <c r="GQ185" s="16"/>
      <c r="GR185" s="16"/>
      <c r="GS185" s="16"/>
      <c r="GT185" s="16"/>
      <c r="GU185" s="16"/>
      <c r="GV185" s="6"/>
      <c r="GW185" s="16"/>
      <c r="GX185" s="16"/>
      <c r="GY185" s="16"/>
      <c r="GZ185" s="16"/>
      <c r="HA185" s="6"/>
      <c r="HB185" s="6"/>
      <c r="HC185" s="6"/>
      <c r="HD185" s="6"/>
      <c r="HE185" s="6"/>
      <c r="HF185" s="6"/>
      <c r="HG185" s="2"/>
      <c r="HH185" s="2"/>
      <c r="HI185" s="6"/>
      <c r="HJ185" s="6"/>
      <c r="HK185" s="6"/>
      <c r="HL185" s="6"/>
      <c r="HM185" s="2"/>
      <c r="HN185" s="2"/>
      <c r="HO185" s="6"/>
      <c r="HP185" s="6"/>
      <c r="HQ185" s="6"/>
      <c r="HR185" s="6"/>
      <c r="HS185" s="6"/>
      <c r="HT185" s="6"/>
      <c r="HU185" s="6"/>
      <c r="HV185" s="6"/>
      <c r="HW185" s="17"/>
      <c r="HX185" s="6"/>
      <c r="HY185" s="6"/>
      <c r="HZ185" s="17"/>
      <c r="IA185" s="6"/>
    </row>
    <row r="186" spans="1:235" x14ac:dyDescent="0.2">
      <c r="A186" s="11" t="s">
        <v>93</v>
      </c>
      <c r="B186" s="3" t="s">
        <v>421</v>
      </c>
      <c r="C186" s="5">
        <v>33506</v>
      </c>
      <c r="D186" s="12" t="s">
        <v>103</v>
      </c>
      <c r="E186" s="36">
        <v>1</v>
      </c>
      <c r="F186" s="12" t="s">
        <v>20</v>
      </c>
      <c r="G186" s="41">
        <v>17.79</v>
      </c>
      <c r="H186" s="15" t="s">
        <v>22</v>
      </c>
      <c r="I186" s="41" t="s">
        <v>12</v>
      </c>
      <c r="J186" s="44">
        <v>19.5</v>
      </c>
      <c r="K186" s="15" t="s">
        <v>22</v>
      </c>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row>
    <row r="187" spans="1:235" x14ac:dyDescent="0.2">
      <c r="A187" s="3" t="s">
        <v>93</v>
      </c>
      <c r="B187" s="3" t="s">
        <v>421</v>
      </c>
      <c r="C187" s="5">
        <v>33506</v>
      </c>
      <c r="D187" s="6" t="s">
        <v>103</v>
      </c>
      <c r="E187" s="35">
        <v>1</v>
      </c>
      <c r="F187" s="6" t="s">
        <v>20</v>
      </c>
      <c r="G187" s="7">
        <v>16.86</v>
      </c>
      <c r="H187" s="8" t="s">
        <v>22</v>
      </c>
      <c r="I187" s="7" t="s">
        <v>12</v>
      </c>
      <c r="J187" s="43">
        <v>19.5</v>
      </c>
      <c r="K187" s="8" t="s">
        <v>22</v>
      </c>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row>
    <row r="188" spans="1:235" x14ac:dyDescent="0.2">
      <c r="A188" s="3" t="s">
        <v>93</v>
      </c>
      <c r="B188" s="3" t="s">
        <v>421</v>
      </c>
      <c r="C188" s="5">
        <v>33506</v>
      </c>
      <c r="D188" s="6" t="s">
        <v>104</v>
      </c>
      <c r="E188" s="35">
        <v>1</v>
      </c>
      <c r="F188" s="6" t="s">
        <v>20</v>
      </c>
      <c r="G188" s="7">
        <v>17.62</v>
      </c>
      <c r="H188" s="8" t="s">
        <v>22</v>
      </c>
      <c r="I188" s="7" t="s">
        <v>12</v>
      </c>
      <c r="J188" s="43">
        <v>19.5</v>
      </c>
      <c r="K188" s="8" t="s">
        <v>22</v>
      </c>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row>
    <row r="189" spans="1:235" x14ac:dyDescent="0.2">
      <c r="A189" s="3" t="s">
        <v>93</v>
      </c>
      <c r="B189" s="3" t="s">
        <v>421</v>
      </c>
      <c r="C189" s="5">
        <v>33506</v>
      </c>
      <c r="D189" s="6" t="s">
        <v>104</v>
      </c>
      <c r="E189" s="35">
        <v>2</v>
      </c>
      <c r="F189" s="6" t="s">
        <v>20</v>
      </c>
      <c r="G189" s="7">
        <v>16.86</v>
      </c>
      <c r="H189" s="8" t="s">
        <v>22</v>
      </c>
      <c r="I189" s="7" t="s">
        <v>12</v>
      </c>
      <c r="J189" s="43">
        <v>19.5</v>
      </c>
      <c r="K189" s="8" t="s">
        <v>22</v>
      </c>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row>
    <row r="190" spans="1:235" x14ac:dyDescent="0.2">
      <c r="A190" s="3" t="s">
        <v>93</v>
      </c>
      <c r="B190" s="3" t="s">
        <v>421</v>
      </c>
      <c r="C190" s="5">
        <v>33506</v>
      </c>
      <c r="D190" s="6" t="s">
        <v>104</v>
      </c>
      <c r="E190" s="35">
        <v>1</v>
      </c>
      <c r="F190" s="6" t="s">
        <v>20</v>
      </c>
      <c r="G190" s="7">
        <v>16.86</v>
      </c>
      <c r="H190" s="8" t="s">
        <v>22</v>
      </c>
      <c r="I190" s="7" t="s">
        <v>12</v>
      </c>
      <c r="J190" s="43">
        <v>12</v>
      </c>
      <c r="K190" s="8" t="s">
        <v>22</v>
      </c>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row>
    <row r="191" spans="1:235" x14ac:dyDescent="0.2">
      <c r="A191" s="3" t="s">
        <v>93</v>
      </c>
      <c r="B191" s="3" t="s">
        <v>421</v>
      </c>
      <c r="C191" s="5">
        <v>33506</v>
      </c>
      <c r="D191" s="6" t="s">
        <v>105</v>
      </c>
      <c r="E191" s="35">
        <v>1</v>
      </c>
      <c r="F191" s="6" t="s">
        <v>28</v>
      </c>
      <c r="G191" s="7">
        <v>16.86</v>
      </c>
      <c r="H191" s="8" t="s">
        <v>22</v>
      </c>
      <c r="I191" s="7" t="s">
        <v>12</v>
      </c>
      <c r="J191" s="43">
        <v>19.5</v>
      </c>
      <c r="K191" s="8" t="s">
        <v>22</v>
      </c>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row>
    <row r="192" spans="1:235" x14ac:dyDescent="0.2">
      <c r="A192" s="3" t="s">
        <v>93</v>
      </c>
      <c r="B192" s="3" t="s">
        <v>421</v>
      </c>
      <c r="C192" s="5">
        <v>33506</v>
      </c>
      <c r="D192" s="6" t="s">
        <v>105</v>
      </c>
      <c r="E192" s="35">
        <v>4</v>
      </c>
      <c r="F192" s="6" t="s">
        <v>28</v>
      </c>
      <c r="G192" s="7">
        <v>15.71</v>
      </c>
      <c r="H192" s="8" t="s">
        <v>22</v>
      </c>
      <c r="I192" s="7" t="s">
        <v>12</v>
      </c>
      <c r="J192" s="43">
        <v>19.5</v>
      </c>
      <c r="K192" s="8" t="s">
        <v>22</v>
      </c>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row>
    <row r="193" spans="1:235" x14ac:dyDescent="0.2">
      <c r="A193" s="3" t="s">
        <v>93</v>
      </c>
      <c r="B193" s="3" t="s">
        <v>421</v>
      </c>
      <c r="C193" s="5">
        <v>33506</v>
      </c>
      <c r="D193" s="6" t="s">
        <v>105</v>
      </c>
      <c r="E193" s="35">
        <v>1</v>
      </c>
      <c r="F193" s="6" t="s">
        <v>28</v>
      </c>
      <c r="G193" s="7">
        <v>16.53</v>
      </c>
      <c r="H193" s="8" t="s">
        <v>22</v>
      </c>
      <c r="I193" s="7" t="s">
        <v>12</v>
      </c>
      <c r="J193" s="43">
        <v>16.5</v>
      </c>
      <c r="K193" s="8" t="s">
        <v>22</v>
      </c>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row>
    <row r="194" spans="1:235" x14ac:dyDescent="0.2">
      <c r="A194" s="3" t="s">
        <v>93</v>
      </c>
      <c r="B194" s="3" t="s">
        <v>421</v>
      </c>
      <c r="C194" s="5">
        <v>33506</v>
      </c>
      <c r="D194" s="6" t="s">
        <v>105</v>
      </c>
      <c r="E194" s="35">
        <v>1</v>
      </c>
      <c r="F194" s="6" t="s">
        <v>28</v>
      </c>
      <c r="G194" s="7">
        <v>15.71</v>
      </c>
      <c r="H194" s="8" t="s">
        <v>22</v>
      </c>
      <c r="I194" s="7" t="s">
        <v>12</v>
      </c>
      <c r="J194" s="43">
        <v>16.5</v>
      </c>
      <c r="K194" s="8" t="s">
        <v>22</v>
      </c>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row>
    <row r="195" spans="1:235" x14ac:dyDescent="0.2">
      <c r="A195" s="3" t="s">
        <v>93</v>
      </c>
      <c r="B195" s="3" t="s">
        <v>421</v>
      </c>
      <c r="C195" s="5">
        <v>33506</v>
      </c>
      <c r="D195" s="6" t="s">
        <v>106</v>
      </c>
      <c r="E195" s="35">
        <v>1</v>
      </c>
      <c r="F195" s="6" t="s">
        <v>28</v>
      </c>
      <c r="G195" s="7">
        <v>16.53</v>
      </c>
      <c r="H195" s="8" t="s">
        <v>22</v>
      </c>
      <c r="I195" s="7" t="s">
        <v>12</v>
      </c>
      <c r="J195" s="43">
        <v>19.5</v>
      </c>
      <c r="K195" s="8" t="s">
        <v>22</v>
      </c>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row>
    <row r="196" spans="1:235" x14ac:dyDescent="0.2">
      <c r="A196" s="3" t="s">
        <v>93</v>
      </c>
      <c r="B196" s="3" t="s">
        <v>421</v>
      </c>
      <c r="C196" s="5">
        <v>33506</v>
      </c>
      <c r="D196" s="6" t="s">
        <v>106</v>
      </c>
      <c r="E196" s="35">
        <v>1</v>
      </c>
      <c r="F196" s="6" t="s">
        <v>28</v>
      </c>
      <c r="G196" s="7">
        <v>15.71</v>
      </c>
      <c r="H196" s="8" t="s">
        <v>22</v>
      </c>
      <c r="I196" s="7" t="s">
        <v>12</v>
      </c>
      <c r="J196" s="43">
        <v>19.5</v>
      </c>
      <c r="K196" s="8" t="s">
        <v>22</v>
      </c>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row>
    <row r="197" spans="1:235" x14ac:dyDescent="0.2">
      <c r="A197" s="3" t="s">
        <v>93</v>
      </c>
      <c r="B197" s="3" t="s">
        <v>421</v>
      </c>
      <c r="C197" s="5">
        <v>33506</v>
      </c>
      <c r="D197" s="6" t="s">
        <v>95</v>
      </c>
      <c r="E197" s="35">
        <v>1</v>
      </c>
      <c r="F197" s="6" t="s">
        <v>37</v>
      </c>
      <c r="G197" s="7">
        <f>(I197/52)/J197</f>
        <v>32.07087912087912</v>
      </c>
      <c r="H197" s="8" t="s">
        <v>15</v>
      </c>
      <c r="I197" s="9">
        <v>58369</v>
      </c>
      <c r="J197" s="43">
        <v>35</v>
      </c>
      <c r="K197" s="8" t="s">
        <v>15</v>
      </c>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row>
    <row r="198" spans="1:235" x14ac:dyDescent="0.2">
      <c r="A198" s="3" t="s">
        <v>93</v>
      </c>
      <c r="B198" s="3" t="s">
        <v>421</v>
      </c>
      <c r="C198" s="5">
        <v>33506</v>
      </c>
      <c r="D198" s="6" t="s">
        <v>96</v>
      </c>
      <c r="E198" s="35">
        <v>1</v>
      </c>
      <c r="F198" s="6" t="s">
        <v>37</v>
      </c>
      <c r="G198" s="7">
        <f t="shared" ref="G198:G201" si="6">(I198/52)/J198</f>
        <v>31.753296703296702</v>
      </c>
      <c r="H198" s="8" t="s">
        <v>15</v>
      </c>
      <c r="I198" s="9">
        <v>57791</v>
      </c>
      <c r="J198" s="43">
        <v>35</v>
      </c>
      <c r="K198" s="8" t="s">
        <v>15</v>
      </c>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row>
    <row r="199" spans="1:235" x14ac:dyDescent="0.2">
      <c r="A199" s="3" t="s">
        <v>93</v>
      </c>
      <c r="B199" s="3" t="s">
        <v>421</v>
      </c>
      <c r="C199" s="5">
        <v>33506</v>
      </c>
      <c r="D199" s="6" t="s">
        <v>97</v>
      </c>
      <c r="E199" s="35">
        <v>1</v>
      </c>
      <c r="F199" s="6" t="s">
        <v>37</v>
      </c>
      <c r="G199" s="7">
        <f t="shared" si="6"/>
        <v>31.144505494505495</v>
      </c>
      <c r="H199" s="8" t="s">
        <v>15</v>
      </c>
      <c r="I199" s="9">
        <v>56683</v>
      </c>
      <c r="J199" s="43">
        <v>35</v>
      </c>
      <c r="K199" s="8" t="s">
        <v>15</v>
      </c>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row>
    <row r="200" spans="1:235" x14ac:dyDescent="0.2">
      <c r="A200" s="11" t="s">
        <v>93</v>
      </c>
      <c r="B200" s="11" t="s">
        <v>421</v>
      </c>
      <c r="C200" s="5">
        <v>33506</v>
      </c>
      <c r="D200" s="12" t="s">
        <v>98</v>
      </c>
      <c r="E200" s="36">
        <v>1</v>
      </c>
      <c r="F200" s="12" t="s">
        <v>37</v>
      </c>
      <c r="G200" s="7">
        <f t="shared" si="6"/>
        <v>31.144505494505495</v>
      </c>
      <c r="H200" s="15" t="s">
        <v>15</v>
      </c>
      <c r="I200" s="13">
        <v>56683</v>
      </c>
      <c r="J200" s="44">
        <v>35</v>
      </c>
      <c r="K200" s="15" t="s">
        <v>15</v>
      </c>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row>
    <row r="201" spans="1:235" x14ac:dyDescent="0.2">
      <c r="A201" s="3" t="s">
        <v>93</v>
      </c>
      <c r="B201" s="3" t="s">
        <v>421</v>
      </c>
      <c r="C201" s="5">
        <v>33506</v>
      </c>
      <c r="D201" s="6" t="s">
        <v>99</v>
      </c>
      <c r="E201" s="35">
        <v>1</v>
      </c>
      <c r="F201" s="6" t="s">
        <v>37</v>
      </c>
      <c r="G201" s="7">
        <f t="shared" si="6"/>
        <v>31.144505494505495</v>
      </c>
      <c r="H201" s="8" t="s">
        <v>15</v>
      </c>
      <c r="I201" s="9">
        <v>56683</v>
      </c>
      <c r="J201" s="43">
        <v>35</v>
      </c>
      <c r="K201" s="8" t="s">
        <v>15</v>
      </c>
      <c r="L201" s="2"/>
      <c r="M201" s="2"/>
      <c r="N201" s="2"/>
      <c r="O201" s="2"/>
      <c r="P201" s="2"/>
      <c r="Q201" s="2"/>
      <c r="R201" s="6"/>
      <c r="S201" s="2"/>
      <c r="T201" s="2"/>
      <c r="U201" s="2"/>
      <c r="V201" s="2"/>
      <c r="W201" s="2"/>
      <c r="X201" s="2"/>
      <c r="Y201" s="2"/>
      <c r="Z201" s="2"/>
      <c r="AA201" s="2"/>
      <c r="AB201" s="2"/>
      <c r="AC201" s="2"/>
      <c r="AD201" s="2"/>
      <c r="AE201" s="2"/>
      <c r="AF201" s="2"/>
      <c r="AG201" s="2"/>
      <c r="AH201" s="2"/>
      <c r="AI201" s="2"/>
      <c r="AJ201" s="2"/>
      <c r="AK201" s="2"/>
      <c r="AL201" s="2"/>
      <c r="AM201" s="2"/>
      <c r="AN201" s="6"/>
      <c r="AO201" s="2"/>
      <c r="AP201" s="2"/>
      <c r="AQ201" s="2"/>
      <c r="AR201" s="6"/>
      <c r="AS201" s="2"/>
      <c r="AT201" s="2"/>
      <c r="AU201" s="2"/>
      <c r="AV201" s="6"/>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6"/>
      <c r="CG201" s="2"/>
      <c r="CH201" s="6"/>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6"/>
      <c r="DV201" s="6"/>
      <c r="DW201" s="2"/>
      <c r="DX201" s="2"/>
      <c r="DY201" s="6"/>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6"/>
      <c r="FC201" s="6"/>
      <c r="FD201" s="6"/>
      <c r="FE201" s="6"/>
      <c r="FF201" s="6"/>
      <c r="FG201" s="6"/>
      <c r="FH201" s="6"/>
      <c r="FI201" s="6"/>
      <c r="FJ201" s="2"/>
      <c r="FK201" s="2"/>
      <c r="FL201" s="2"/>
      <c r="FM201" s="2"/>
      <c r="FN201" s="16"/>
      <c r="FO201" s="16"/>
      <c r="FP201" s="16"/>
      <c r="FQ201" s="16"/>
      <c r="FR201" s="16"/>
      <c r="FS201" s="6"/>
      <c r="FT201" s="16"/>
      <c r="FU201" s="16"/>
      <c r="FV201" s="16"/>
      <c r="FW201" s="16"/>
      <c r="FX201" s="16"/>
      <c r="FY201" s="16"/>
      <c r="FZ201" s="6"/>
      <c r="GA201" s="16"/>
      <c r="GB201" s="16"/>
      <c r="GC201" s="16"/>
      <c r="GD201" s="16"/>
      <c r="GE201" s="16"/>
      <c r="GF201" s="16"/>
      <c r="GG201" s="16"/>
      <c r="GH201" s="16"/>
      <c r="GI201" s="16"/>
      <c r="GJ201" s="16"/>
      <c r="GK201" s="16"/>
      <c r="GL201" s="16"/>
      <c r="GM201" s="6"/>
      <c r="GN201" s="16"/>
      <c r="GO201" s="16"/>
      <c r="GP201" s="16"/>
      <c r="GQ201" s="16"/>
      <c r="GR201" s="16"/>
      <c r="GS201" s="16"/>
      <c r="GT201" s="16"/>
      <c r="GU201" s="16"/>
      <c r="GV201" s="6"/>
      <c r="GW201" s="16"/>
      <c r="GX201" s="16"/>
      <c r="GY201" s="16"/>
      <c r="GZ201" s="16"/>
      <c r="HA201" s="6"/>
      <c r="HB201" s="6"/>
      <c r="HC201" s="6"/>
      <c r="HD201" s="6"/>
      <c r="HE201" s="6"/>
      <c r="HF201" s="6"/>
      <c r="HG201" s="2"/>
      <c r="HH201" s="2"/>
      <c r="HI201" s="6"/>
      <c r="HJ201" s="6"/>
      <c r="HK201" s="6"/>
      <c r="HL201" s="6"/>
      <c r="HM201" s="2"/>
      <c r="HN201" s="2"/>
      <c r="HO201" s="6"/>
      <c r="HP201" s="6"/>
      <c r="HQ201" s="6"/>
      <c r="HR201" s="6"/>
      <c r="HS201" s="6"/>
      <c r="HT201" s="6"/>
      <c r="HU201" s="6"/>
      <c r="HV201" s="6"/>
      <c r="HW201" s="17"/>
      <c r="HX201" s="6"/>
      <c r="HY201" s="6"/>
      <c r="HZ201" s="17"/>
      <c r="IA201" s="6"/>
    </row>
    <row r="202" spans="1:235" x14ac:dyDescent="0.2">
      <c r="A202" s="3" t="s">
        <v>93</v>
      </c>
      <c r="B202" s="3" t="s">
        <v>421</v>
      </c>
      <c r="C202" s="5">
        <v>33506</v>
      </c>
      <c r="D202" s="6" t="s">
        <v>89</v>
      </c>
      <c r="E202" s="35">
        <v>1</v>
      </c>
      <c r="F202" s="6" t="s">
        <v>37</v>
      </c>
      <c r="G202" s="7">
        <v>22.97</v>
      </c>
      <c r="H202" s="8" t="s">
        <v>22</v>
      </c>
      <c r="I202" s="7" t="s">
        <v>12</v>
      </c>
      <c r="J202" s="43">
        <v>35</v>
      </c>
      <c r="K202" s="8" t="s">
        <v>22</v>
      </c>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row>
    <row r="203" spans="1:235" s="11" customFormat="1" ht="13.5" thickBot="1" x14ac:dyDescent="0.25">
      <c r="A203" s="19" t="s">
        <v>93</v>
      </c>
      <c r="B203" s="19" t="s">
        <v>421</v>
      </c>
      <c r="C203" s="20">
        <v>33506</v>
      </c>
      <c r="D203" s="21" t="s">
        <v>40</v>
      </c>
      <c r="E203" s="37">
        <v>1</v>
      </c>
      <c r="F203" s="21" t="s">
        <v>26</v>
      </c>
      <c r="G203" s="42">
        <v>23.85</v>
      </c>
      <c r="H203" s="23" t="s">
        <v>22</v>
      </c>
      <c r="I203" s="42" t="s">
        <v>12</v>
      </c>
      <c r="J203" s="45">
        <v>35</v>
      </c>
      <c r="K203" s="23" t="s">
        <v>22</v>
      </c>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row>
    <row r="204" spans="1:235" ht="13.5" thickTop="1" x14ac:dyDescent="0.2">
      <c r="A204" s="3" t="s">
        <v>112</v>
      </c>
      <c r="B204" s="3" t="s">
        <v>423</v>
      </c>
      <c r="C204" s="5">
        <v>13146</v>
      </c>
      <c r="D204" s="6" t="s">
        <v>114</v>
      </c>
      <c r="E204" s="35">
        <v>1</v>
      </c>
      <c r="F204" s="6" t="s">
        <v>16</v>
      </c>
      <c r="G204" s="7">
        <v>23.62</v>
      </c>
      <c r="H204" s="8" t="s">
        <v>22</v>
      </c>
      <c r="I204" s="7" t="s">
        <v>12</v>
      </c>
      <c r="J204" s="43">
        <v>12</v>
      </c>
      <c r="K204" s="8" t="s">
        <v>15</v>
      </c>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row>
    <row r="205" spans="1:235" x14ac:dyDescent="0.2">
      <c r="A205" s="3" t="s">
        <v>112</v>
      </c>
      <c r="B205" s="3" t="s">
        <v>423</v>
      </c>
      <c r="C205" s="5">
        <v>13146</v>
      </c>
      <c r="D205" s="6" t="s">
        <v>114</v>
      </c>
      <c r="E205" s="35">
        <v>1</v>
      </c>
      <c r="F205" s="6" t="s">
        <v>16</v>
      </c>
      <c r="G205" s="7">
        <v>23</v>
      </c>
      <c r="H205" s="8" t="s">
        <v>22</v>
      </c>
      <c r="I205" s="7" t="s">
        <v>12</v>
      </c>
      <c r="J205" s="43">
        <v>8</v>
      </c>
      <c r="K205" s="8" t="s">
        <v>15</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row>
    <row r="206" spans="1:235" x14ac:dyDescent="0.2">
      <c r="A206" s="3" t="s">
        <v>112</v>
      </c>
      <c r="B206" s="3" t="s">
        <v>423</v>
      </c>
      <c r="C206" s="5">
        <v>13146</v>
      </c>
      <c r="D206" s="6" t="s">
        <v>118</v>
      </c>
      <c r="E206" s="35">
        <v>1</v>
      </c>
      <c r="F206" s="6" t="s">
        <v>16</v>
      </c>
      <c r="G206" s="7">
        <v>20</v>
      </c>
      <c r="H206" s="8" t="s">
        <v>22</v>
      </c>
      <c r="I206" s="7" t="s">
        <v>12</v>
      </c>
      <c r="J206" s="43">
        <v>28</v>
      </c>
      <c r="K206" s="8" t="s">
        <v>22</v>
      </c>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row>
    <row r="207" spans="1:235" x14ac:dyDescent="0.2">
      <c r="A207" s="3" t="s">
        <v>112</v>
      </c>
      <c r="B207" s="3" t="s">
        <v>423</v>
      </c>
      <c r="C207" s="5">
        <v>13146</v>
      </c>
      <c r="D207" s="6" t="s">
        <v>13</v>
      </c>
      <c r="E207" s="35">
        <v>1</v>
      </c>
      <c r="F207" s="6" t="s">
        <v>13</v>
      </c>
      <c r="G207" s="7">
        <v>46.41</v>
      </c>
      <c r="H207" s="8" t="s">
        <v>22</v>
      </c>
      <c r="I207" s="7" t="s">
        <v>12</v>
      </c>
      <c r="J207" s="43">
        <v>35</v>
      </c>
      <c r="K207" s="8" t="s">
        <v>15</v>
      </c>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row>
    <row r="208" spans="1:235" x14ac:dyDescent="0.2">
      <c r="A208" s="3" t="s">
        <v>112</v>
      </c>
      <c r="B208" s="3" t="s">
        <v>423</v>
      </c>
      <c r="C208" s="5">
        <v>13146</v>
      </c>
      <c r="D208" s="6" t="s">
        <v>116</v>
      </c>
      <c r="E208" s="35">
        <v>2</v>
      </c>
      <c r="F208" s="6" t="s">
        <v>28</v>
      </c>
      <c r="G208" s="7">
        <v>12.12</v>
      </c>
      <c r="H208" s="8" t="s">
        <v>22</v>
      </c>
      <c r="I208" s="7" t="s">
        <v>12</v>
      </c>
      <c r="J208" s="43">
        <v>13</v>
      </c>
      <c r="K208" s="8" t="s">
        <v>22</v>
      </c>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row>
    <row r="209" spans="1:235" x14ac:dyDescent="0.2">
      <c r="A209" s="3" t="s">
        <v>112</v>
      </c>
      <c r="B209" s="3" t="s">
        <v>423</v>
      </c>
      <c r="C209" s="5">
        <v>13146</v>
      </c>
      <c r="D209" s="6" t="s">
        <v>116</v>
      </c>
      <c r="E209" s="35">
        <v>1</v>
      </c>
      <c r="F209" s="6" t="s">
        <v>28</v>
      </c>
      <c r="G209" s="7">
        <v>13.55</v>
      </c>
      <c r="H209" s="8" t="s">
        <v>22</v>
      </c>
      <c r="I209" s="7" t="s">
        <v>12</v>
      </c>
      <c r="J209" s="43">
        <v>24</v>
      </c>
      <c r="K209" s="8" t="s">
        <v>22</v>
      </c>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row>
    <row r="210" spans="1:235" x14ac:dyDescent="0.2">
      <c r="A210" s="3" t="s">
        <v>112</v>
      </c>
      <c r="B210" s="3" t="s">
        <v>423</v>
      </c>
      <c r="C210" s="5">
        <v>13146</v>
      </c>
      <c r="D210" s="6" t="s">
        <v>116</v>
      </c>
      <c r="E210" s="35">
        <v>1</v>
      </c>
      <c r="F210" s="6" t="s">
        <v>28</v>
      </c>
      <c r="G210" s="7">
        <v>12.55</v>
      </c>
      <c r="H210" s="8" t="s">
        <v>22</v>
      </c>
      <c r="I210" s="7" t="s">
        <v>12</v>
      </c>
      <c r="J210" s="43">
        <v>22</v>
      </c>
      <c r="K210" s="8" t="s">
        <v>22</v>
      </c>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row>
    <row r="211" spans="1:235" x14ac:dyDescent="0.2">
      <c r="A211" s="3" t="s">
        <v>112</v>
      </c>
      <c r="B211" s="3" t="s">
        <v>423</v>
      </c>
      <c r="C211" s="5">
        <v>13146</v>
      </c>
      <c r="D211" s="6" t="s">
        <v>116</v>
      </c>
      <c r="E211" s="35">
        <v>1</v>
      </c>
      <c r="F211" s="6" t="s">
        <v>28</v>
      </c>
      <c r="G211" s="7">
        <v>12.12</v>
      </c>
      <c r="H211" s="8" t="s">
        <v>22</v>
      </c>
      <c r="I211" s="7" t="s">
        <v>12</v>
      </c>
      <c r="J211" s="43">
        <v>4</v>
      </c>
      <c r="K211" s="8" t="s">
        <v>22</v>
      </c>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row>
    <row r="212" spans="1:235" x14ac:dyDescent="0.2">
      <c r="A212" s="3" t="s">
        <v>112</v>
      </c>
      <c r="B212" s="3" t="s">
        <v>423</v>
      </c>
      <c r="C212" s="5">
        <v>13146</v>
      </c>
      <c r="D212" s="6" t="s">
        <v>117</v>
      </c>
      <c r="E212" s="35">
        <v>1</v>
      </c>
      <c r="F212" s="6" t="s">
        <v>28</v>
      </c>
      <c r="G212" s="7">
        <v>14.29</v>
      </c>
      <c r="H212" s="8" t="s">
        <v>22</v>
      </c>
      <c r="I212" s="7" t="s">
        <v>12</v>
      </c>
      <c r="J212" s="43">
        <v>9</v>
      </c>
      <c r="K212" s="8" t="s">
        <v>22</v>
      </c>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row>
    <row r="213" spans="1:235" x14ac:dyDescent="0.2">
      <c r="A213" s="11" t="s">
        <v>112</v>
      </c>
      <c r="B213" s="3" t="s">
        <v>423</v>
      </c>
      <c r="C213" s="5">
        <v>13146</v>
      </c>
      <c r="D213" s="12" t="s">
        <v>116</v>
      </c>
      <c r="E213" s="36">
        <v>1</v>
      </c>
      <c r="F213" s="12" t="s">
        <v>28</v>
      </c>
      <c r="G213" s="41">
        <v>22.22</v>
      </c>
      <c r="H213" s="15" t="s">
        <v>22</v>
      </c>
      <c r="I213" s="41" t="s">
        <v>12</v>
      </c>
      <c r="J213" s="44">
        <v>35</v>
      </c>
      <c r="K213" s="15" t="s">
        <v>22</v>
      </c>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row>
    <row r="214" spans="1:235" x14ac:dyDescent="0.2">
      <c r="A214" s="3" t="s">
        <v>112</v>
      </c>
      <c r="B214" s="3" t="s">
        <v>423</v>
      </c>
      <c r="C214" s="5">
        <v>13146</v>
      </c>
      <c r="D214" s="6" t="s">
        <v>113</v>
      </c>
      <c r="E214" s="35">
        <v>1</v>
      </c>
      <c r="F214" s="6" t="s">
        <v>37</v>
      </c>
      <c r="G214" s="7">
        <v>33.5</v>
      </c>
      <c r="H214" s="8" t="s">
        <v>22</v>
      </c>
      <c r="I214" s="7" t="s">
        <v>12</v>
      </c>
      <c r="J214" s="43">
        <v>35</v>
      </c>
      <c r="K214" s="8" t="s">
        <v>15</v>
      </c>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row>
    <row r="215" spans="1:235" x14ac:dyDescent="0.2">
      <c r="A215" s="3" t="s">
        <v>112</v>
      </c>
      <c r="B215" s="3" t="s">
        <v>423</v>
      </c>
      <c r="C215" s="5">
        <v>13146</v>
      </c>
      <c r="D215" s="6" t="s">
        <v>31</v>
      </c>
      <c r="E215" s="35">
        <v>1</v>
      </c>
      <c r="F215" s="6" t="s">
        <v>37</v>
      </c>
      <c r="G215" s="7">
        <v>28.57</v>
      </c>
      <c r="H215" s="8" t="s">
        <v>22</v>
      </c>
      <c r="I215" s="7" t="s">
        <v>12</v>
      </c>
      <c r="J215" s="43">
        <v>35</v>
      </c>
      <c r="K215" s="8" t="s">
        <v>15</v>
      </c>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row>
    <row r="216" spans="1:235" x14ac:dyDescent="0.2">
      <c r="A216" s="3" t="s">
        <v>112</v>
      </c>
      <c r="B216" s="3" t="s">
        <v>423</v>
      </c>
      <c r="C216" s="5">
        <v>13146</v>
      </c>
      <c r="D216" s="6" t="s">
        <v>115</v>
      </c>
      <c r="E216" s="35">
        <v>1</v>
      </c>
      <c r="F216" s="6" t="s">
        <v>37</v>
      </c>
      <c r="G216" s="7">
        <v>23.3</v>
      </c>
      <c r="H216" s="8" t="s">
        <v>22</v>
      </c>
      <c r="I216" s="7" t="s">
        <v>12</v>
      </c>
      <c r="J216" s="43">
        <v>35</v>
      </c>
      <c r="K216" s="8" t="s">
        <v>22</v>
      </c>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row>
    <row r="217" spans="1:235" x14ac:dyDescent="0.2">
      <c r="A217" s="3" t="s">
        <v>112</v>
      </c>
      <c r="B217" s="3" t="s">
        <v>423</v>
      </c>
      <c r="C217" s="5">
        <v>13146</v>
      </c>
      <c r="D217" s="6" t="s">
        <v>40</v>
      </c>
      <c r="E217" s="35">
        <v>1</v>
      </c>
      <c r="F217" s="6" t="s">
        <v>26</v>
      </c>
      <c r="G217" s="7">
        <v>19.95</v>
      </c>
      <c r="H217" s="8" t="s">
        <v>22</v>
      </c>
      <c r="I217" s="7" t="s">
        <v>12</v>
      </c>
      <c r="J217" s="43">
        <v>7</v>
      </c>
      <c r="K217" s="8" t="s">
        <v>22</v>
      </c>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row>
    <row r="218" spans="1:235" x14ac:dyDescent="0.2">
      <c r="A218" s="3" t="s">
        <v>112</v>
      </c>
      <c r="B218" s="3" t="s">
        <v>423</v>
      </c>
      <c r="C218" s="5">
        <v>13146</v>
      </c>
      <c r="D218" s="6" t="s">
        <v>40</v>
      </c>
      <c r="E218" s="35">
        <v>1</v>
      </c>
      <c r="F218" s="6" t="s">
        <v>26</v>
      </c>
      <c r="G218" s="7">
        <v>21.82</v>
      </c>
      <c r="H218" s="8" t="s">
        <v>22</v>
      </c>
      <c r="I218" s="7" t="s">
        <v>12</v>
      </c>
      <c r="J218" s="43">
        <v>23</v>
      </c>
      <c r="K218" s="8" t="s">
        <v>22</v>
      </c>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row>
    <row r="219" spans="1:235" x14ac:dyDescent="0.2">
      <c r="A219" s="11" t="s">
        <v>112</v>
      </c>
      <c r="B219" s="3" t="s">
        <v>423</v>
      </c>
      <c r="C219" s="5">
        <v>13146</v>
      </c>
      <c r="D219" s="12" t="s">
        <v>19</v>
      </c>
      <c r="E219" s="36">
        <v>1</v>
      </c>
      <c r="F219" s="12" t="s">
        <v>18</v>
      </c>
      <c r="G219" s="41">
        <v>18.82</v>
      </c>
      <c r="H219" s="15" t="s">
        <v>22</v>
      </c>
      <c r="I219" s="41" t="s">
        <v>12</v>
      </c>
      <c r="J219" s="44">
        <v>12</v>
      </c>
      <c r="K219" s="15" t="s">
        <v>15</v>
      </c>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row>
    <row r="220" spans="1:235" ht="13.5" thickBot="1" x14ac:dyDescent="0.25">
      <c r="A220" s="19" t="s">
        <v>112</v>
      </c>
      <c r="B220" s="19" t="s">
        <v>423</v>
      </c>
      <c r="C220" s="20">
        <v>13146</v>
      </c>
      <c r="D220" s="21" t="s">
        <v>19</v>
      </c>
      <c r="E220" s="37">
        <v>1</v>
      </c>
      <c r="F220" s="21" t="s">
        <v>18</v>
      </c>
      <c r="G220" s="42">
        <v>21.46</v>
      </c>
      <c r="H220" s="23" t="s">
        <v>22</v>
      </c>
      <c r="I220" s="42" t="s">
        <v>12</v>
      </c>
      <c r="J220" s="45">
        <v>20</v>
      </c>
      <c r="K220" s="23" t="s">
        <v>15</v>
      </c>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row>
    <row r="221" spans="1:235" ht="13.5" thickTop="1" x14ac:dyDescent="0.2">
      <c r="A221" s="11" t="s">
        <v>119</v>
      </c>
      <c r="B221" s="3" t="s">
        <v>424</v>
      </c>
      <c r="C221" s="5">
        <v>47037</v>
      </c>
      <c r="D221" s="12" t="s">
        <v>45</v>
      </c>
      <c r="E221" s="36">
        <v>1</v>
      </c>
      <c r="F221" s="12" t="s">
        <v>44</v>
      </c>
      <c r="G221" s="41">
        <v>11</v>
      </c>
      <c r="H221" s="15" t="s">
        <v>22</v>
      </c>
      <c r="I221" s="13" t="s">
        <v>12</v>
      </c>
      <c r="J221" s="44">
        <v>19</v>
      </c>
      <c r="K221" s="15" t="s">
        <v>22</v>
      </c>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row>
    <row r="222" spans="1:235" x14ac:dyDescent="0.2">
      <c r="A222" s="11" t="s">
        <v>119</v>
      </c>
      <c r="B222" s="11" t="s">
        <v>424</v>
      </c>
      <c r="C222" s="5">
        <v>47037</v>
      </c>
      <c r="D222" s="12" t="s">
        <v>60</v>
      </c>
      <c r="E222" s="36">
        <v>1</v>
      </c>
      <c r="F222" s="12" t="s">
        <v>60</v>
      </c>
      <c r="G222" s="41">
        <f>(I222/52)/J222</f>
        <v>34.353296703296699</v>
      </c>
      <c r="H222" s="15" t="s">
        <v>15</v>
      </c>
      <c r="I222" s="13">
        <v>62523</v>
      </c>
      <c r="J222" s="44">
        <v>35</v>
      </c>
      <c r="K222" s="15" t="s">
        <v>15</v>
      </c>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row>
    <row r="223" spans="1:235" x14ac:dyDescent="0.2">
      <c r="A223" s="3" t="s">
        <v>119</v>
      </c>
      <c r="B223" s="3" t="s">
        <v>424</v>
      </c>
      <c r="C223" s="5">
        <v>47037</v>
      </c>
      <c r="D223" s="6" t="s">
        <v>125</v>
      </c>
      <c r="E223" s="35">
        <v>1</v>
      </c>
      <c r="F223" s="6" t="s">
        <v>60</v>
      </c>
      <c r="G223" s="41">
        <f t="shared" ref="G223:G229" si="7">(I223/52)/J223</f>
        <v>32.892307692307696</v>
      </c>
      <c r="H223" s="8" t="s">
        <v>15</v>
      </c>
      <c r="I223" s="9">
        <v>59864</v>
      </c>
      <c r="J223" s="43">
        <v>35</v>
      </c>
      <c r="K223" s="8" t="s">
        <v>22</v>
      </c>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row>
    <row r="224" spans="1:235" s="11" customFormat="1" x14ac:dyDescent="0.2">
      <c r="A224" s="11" t="s">
        <v>119</v>
      </c>
      <c r="B224" s="3" t="s">
        <v>424</v>
      </c>
      <c r="C224" s="5">
        <v>47037</v>
      </c>
      <c r="D224" s="12" t="s">
        <v>126</v>
      </c>
      <c r="E224" s="36">
        <v>1</v>
      </c>
      <c r="F224" s="12" t="s">
        <v>60</v>
      </c>
      <c r="G224" s="41">
        <f t="shared" si="7"/>
        <v>24.420329670329672</v>
      </c>
      <c r="H224" s="15" t="s">
        <v>15</v>
      </c>
      <c r="I224" s="13">
        <v>44445</v>
      </c>
      <c r="J224" s="44">
        <v>35</v>
      </c>
      <c r="K224" s="15" t="s">
        <v>22</v>
      </c>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row>
    <row r="225" spans="1:235" x14ac:dyDescent="0.2">
      <c r="A225" s="3" t="s">
        <v>119</v>
      </c>
      <c r="B225" s="3" t="s">
        <v>424</v>
      </c>
      <c r="C225" s="5">
        <v>47037</v>
      </c>
      <c r="D225" s="6" t="s">
        <v>24</v>
      </c>
      <c r="E225" s="35">
        <v>1</v>
      </c>
      <c r="F225" s="6" t="s">
        <v>23</v>
      </c>
      <c r="G225" s="41">
        <f t="shared" si="7"/>
        <v>21.498076923076923</v>
      </c>
      <c r="H225" s="8" t="s">
        <v>15</v>
      </c>
      <c r="I225" s="9">
        <v>44716</v>
      </c>
      <c r="J225" s="43">
        <v>40</v>
      </c>
      <c r="K225" s="8" t="s">
        <v>22</v>
      </c>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row>
    <row r="226" spans="1:235" x14ac:dyDescent="0.2">
      <c r="A226" s="3" t="s">
        <v>119</v>
      </c>
      <c r="B226" s="3" t="s">
        <v>424</v>
      </c>
      <c r="C226" s="5">
        <v>47037</v>
      </c>
      <c r="D226" s="6" t="s">
        <v>114</v>
      </c>
      <c r="E226" s="35">
        <v>1</v>
      </c>
      <c r="F226" s="6" t="s">
        <v>16</v>
      </c>
      <c r="G226" s="41">
        <f t="shared" si="7"/>
        <v>34.353296703296699</v>
      </c>
      <c r="H226" s="8" t="s">
        <v>15</v>
      </c>
      <c r="I226" s="9">
        <v>62523</v>
      </c>
      <c r="J226" s="43">
        <v>35</v>
      </c>
      <c r="K226" s="8" t="s">
        <v>15</v>
      </c>
      <c r="L226" s="2"/>
      <c r="M226" s="2"/>
      <c r="N226" s="2"/>
      <c r="O226" s="2"/>
      <c r="P226" s="2"/>
      <c r="Q226" s="2"/>
      <c r="R226" s="6"/>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6"/>
      <c r="CG226" s="2"/>
      <c r="CH226" s="6"/>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6"/>
      <c r="DV226" s="6"/>
      <c r="DW226" s="2"/>
      <c r="DX226" s="2"/>
      <c r="DY226" s="2"/>
      <c r="DZ226" s="2"/>
      <c r="EA226" s="2"/>
      <c r="EB226" s="2"/>
      <c r="EC226" s="2"/>
      <c r="ED226" s="2"/>
      <c r="EE226" s="2"/>
      <c r="EF226" s="2"/>
      <c r="EG226" s="2"/>
      <c r="EH226" s="2"/>
      <c r="EI226" s="2"/>
      <c r="EJ226" s="2"/>
      <c r="EK226" s="2"/>
      <c r="EL226" s="2"/>
      <c r="EM226" s="2"/>
      <c r="EN226" s="2"/>
      <c r="EO226" s="2"/>
      <c r="EP226" s="2"/>
      <c r="EQ226" s="2"/>
      <c r="ER226" s="6"/>
      <c r="ES226" s="6"/>
      <c r="ET226" s="6"/>
      <c r="EU226" s="6"/>
      <c r="EV226" s="6"/>
      <c r="EW226" s="6"/>
      <c r="EX226" s="6"/>
      <c r="EY226" s="6"/>
      <c r="EZ226" s="6"/>
      <c r="FA226" s="6"/>
      <c r="FB226" s="6"/>
      <c r="FC226" s="6"/>
      <c r="FD226" s="6"/>
      <c r="FE226" s="6"/>
      <c r="FF226" s="6"/>
      <c r="FG226" s="6"/>
      <c r="FH226" s="6"/>
      <c r="FI226" s="6"/>
      <c r="FJ226" s="2"/>
      <c r="FK226" s="2"/>
      <c r="FL226" s="2"/>
      <c r="FM226" s="6"/>
      <c r="FN226" s="16"/>
      <c r="FO226" s="16"/>
      <c r="FP226" s="16"/>
      <c r="FQ226" s="16"/>
      <c r="FR226" s="16"/>
      <c r="FS226" s="6"/>
      <c r="FT226" s="16"/>
      <c r="FU226" s="16"/>
      <c r="FV226" s="16"/>
      <c r="FW226" s="16"/>
      <c r="FX226" s="16"/>
      <c r="FY226" s="16"/>
      <c r="FZ226" s="6"/>
      <c r="GA226" s="16"/>
      <c r="GB226" s="16"/>
      <c r="GC226" s="16"/>
      <c r="GD226" s="16"/>
      <c r="GE226" s="16"/>
      <c r="GF226" s="16"/>
      <c r="GG226" s="16"/>
      <c r="GH226" s="16"/>
      <c r="GI226" s="16"/>
      <c r="GJ226" s="16"/>
      <c r="GK226" s="16"/>
      <c r="GL226" s="16"/>
      <c r="GM226" s="6"/>
      <c r="GN226" s="16"/>
      <c r="GO226" s="16"/>
      <c r="GP226" s="16"/>
      <c r="GQ226" s="16"/>
      <c r="GR226" s="16"/>
      <c r="GS226" s="16"/>
      <c r="GT226" s="16"/>
      <c r="GU226" s="16"/>
      <c r="GV226" s="6"/>
      <c r="GW226" s="16"/>
      <c r="GX226" s="16"/>
      <c r="GY226" s="16"/>
      <c r="GZ226" s="16"/>
      <c r="HA226" s="6"/>
      <c r="HB226" s="6"/>
      <c r="HC226" s="6"/>
      <c r="HD226" s="6"/>
      <c r="HE226" s="6"/>
      <c r="HF226" s="6"/>
      <c r="HG226" s="2"/>
      <c r="HH226" s="2"/>
      <c r="HI226" s="6"/>
      <c r="HJ226" s="6"/>
      <c r="HK226" s="6"/>
      <c r="HL226" s="6"/>
      <c r="HM226" s="2"/>
      <c r="HN226" s="2"/>
      <c r="HO226" s="6"/>
      <c r="HP226" s="6"/>
      <c r="HQ226" s="6"/>
      <c r="HR226" s="6"/>
      <c r="HS226" s="16"/>
      <c r="HT226" s="6"/>
      <c r="HU226" s="2"/>
      <c r="HV226" s="6"/>
      <c r="HW226" s="17"/>
      <c r="HX226" s="6"/>
      <c r="HY226" s="6"/>
      <c r="HZ226" s="17"/>
      <c r="IA226" s="6"/>
    </row>
    <row r="227" spans="1:235" x14ac:dyDescent="0.2">
      <c r="A227" s="3" t="s">
        <v>119</v>
      </c>
      <c r="B227" s="3" t="s">
        <v>424</v>
      </c>
      <c r="C227" s="5">
        <v>47037</v>
      </c>
      <c r="D227" s="6" t="s">
        <v>32</v>
      </c>
      <c r="E227" s="35">
        <v>1</v>
      </c>
      <c r="F227" s="6" t="s">
        <v>16</v>
      </c>
      <c r="G227" s="41">
        <f t="shared" si="7"/>
        <v>34.353296703296699</v>
      </c>
      <c r="H227" s="8" t="s">
        <v>15</v>
      </c>
      <c r="I227" s="9">
        <v>62523</v>
      </c>
      <c r="J227" s="43">
        <v>35</v>
      </c>
      <c r="K227" s="8" t="s">
        <v>15</v>
      </c>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row>
    <row r="228" spans="1:235" x14ac:dyDescent="0.2">
      <c r="A228" s="11" t="s">
        <v>119</v>
      </c>
      <c r="B228" s="3" t="s">
        <v>424</v>
      </c>
      <c r="C228" s="5">
        <v>47037</v>
      </c>
      <c r="D228" s="12" t="s">
        <v>120</v>
      </c>
      <c r="E228" s="36">
        <v>1</v>
      </c>
      <c r="F228" s="12" t="s">
        <v>51</v>
      </c>
      <c r="G228" s="41">
        <f t="shared" si="7"/>
        <v>38.771428571428572</v>
      </c>
      <c r="H228" s="15" t="s">
        <v>15</v>
      </c>
      <c r="I228" s="13">
        <v>70564</v>
      </c>
      <c r="J228" s="44">
        <v>35</v>
      </c>
      <c r="K228" s="15" t="s">
        <v>15</v>
      </c>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row>
    <row r="229" spans="1:235" x14ac:dyDescent="0.2">
      <c r="A229" s="3" t="s">
        <v>119</v>
      </c>
      <c r="B229" s="3" t="s">
        <v>424</v>
      </c>
      <c r="C229" s="5">
        <v>47037</v>
      </c>
      <c r="D229" s="6" t="s">
        <v>13</v>
      </c>
      <c r="E229" s="35">
        <v>1</v>
      </c>
      <c r="F229" s="6" t="s">
        <v>13</v>
      </c>
      <c r="G229" s="41">
        <f t="shared" si="7"/>
        <v>46.49340659340659</v>
      </c>
      <c r="H229" s="8" t="s">
        <v>15</v>
      </c>
      <c r="I229" s="9">
        <v>84618</v>
      </c>
      <c r="J229" s="43">
        <v>35</v>
      </c>
      <c r="K229" s="8" t="s">
        <v>15</v>
      </c>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row>
    <row r="230" spans="1:235" x14ac:dyDescent="0.2">
      <c r="A230" s="3" t="s">
        <v>119</v>
      </c>
      <c r="B230" s="3" t="s">
        <v>424</v>
      </c>
      <c r="C230" s="5">
        <v>47037</v>
      </c>
      <c r="D230" s="6" t="s">
        <v>62</v>
      </c>
      <c r="E230" s="35">
        <v>1</v>
      </c>
      <c r="F230" s="6" t="s">
        <v>20</v>
      </c>
      <c r="G230" s="7">
        <v>12.5</v>
      </c>
      <c r="H230" s="8" t="s">
        <v>22</v>
      </c>
      <c r="I230" s="9" t="s">
        <v>12</v>
      </c>
      <c r="J230" s="43">
        <v>19</v>
      </c>
      <c r="K230" s="8" t="s">
        <v>22</v>
      </c>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row>
    <row r="231" spans="1:235" x14ac:dyDescent="0.2">
      <c r="A231" s="3" t="s">
        <v>119</v>
      </c>
      <c r="B231" s="3" t="s">
        <v>424</v>
      </c>
      <c r="C231" s="5">
        <v>47037</v>
      </c>
      <c r="D231" s="6" t="s">
        <v>128</v>
      </c>
      <c r="E231" s="35">
        <v>1</v>
      </c>
      <c r="F231" s="6" t="s">
        <v>20</v>
      </c>
      <c r="G231" s="7">
        <v>20</v>
      </c>
      <c r="H231" s="8" t="s">
        <v>22</v>
      </c>
      <c r="I231" s="9" t="s">
        <v>12</v>
      </c>
      <c r="J231" s="43">
        <v>35</v>
      </c>
      <c r="K231" s="8" t="s">
        <v>22</v>
      </c>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row>
    <row r="232" spans="1:235" x14ac:dyDescent="0.2">
      <c r="A232" s="11" t="s">
        <v>119</v>
      </c>
      <c r="B232" s="11" t="s">
        <v>424</v>
      </c>
      <c r="C232" s="5">
        <v>47037</v>
      </c>
      <c r="D232" s="12" t="s">
        <v>62</v>
      </c>
      <c r="E232" s="36">
        <v>5</v>
      </c>
      <c r="F232" s="12" t="s">
        <v>20</v>
      </c>
      <c r="G232" s="41">
        <f>(I232/52)/J232</f>
        <v>22.443406593406593</v>
      </c>
      <c r="H232" s="15" t="s">
        <v>15</v>
      </c>
      <c r="I232" s="13">
        <v>40847</v>
      </c>
      <c r="J232" s="44">
        <v>35</v>
      </c>
      <c r="K232" s="15" t="s">
        <v>22</v>
      </c>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row>
    <row r="233" spans="1:235" x14ac:dyDescent="0.2">
      <c r="A233" s="3" t="s">
        <v>119</v>
      </c>
      <c r="B233" s="3" t="s">
        <v>424</v>
      </c>
      <c r="C233" s="5">
        <v>47037</v>
      </c>
      <c r="D233" s="6" t="s">
        <v>130</v>
      </c>
      <c r="E233" s="35">
        <v>1</v>
      </c>
      <c r="F233" s="6" t="s">
        <v>20</v>
      </c>
      <c r="G233" s="41">
        <f>(I233/52)/J233</f>
        <v>23.366483516483516</v>
      </c>
      <c r="H233" s="8" t="s">
        <v>15</v>
      </c>
      <c r="I233" s="9">
        <v>42527</v>
      </c>
      <c r="J233" s="43">
        <v>35</v>
      </c>
      <c r="K233" s="8" t="s">
        <v>22</v>
      </c>
      <c r="L233" s="2"/>
      <c r="M233" s="2"/>
      <c r="N233" s="2"/>
      <c r="O233" s="2"/>
      <c r="P233" s="2"/>
      <c r="Q233" s="2"/>
      <c r="R233" s="6"/>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6"/>
      <c r="CG233" s="2"/>
      <c r="CH233" s="6"/>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6"/>
      <c r="DV233" s="6"/>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16"/>
      <c r="FO233" s="16"/>
      <c r="FP233" s="16"/>
      <c r="FQ233" s="16"/>
      <c r="FR233" s="16"/>
      <c r="FS233" s="6"/>
      <c r="FT233" s="16"/>
      <c r="FU233" s="16"/>
      <c r="FV233" s="16"/>
      <c r="FW233" s="16"/>
      <c r="FX233" s="16"/>
      <c r="FY233" s="16"/>
      <c r="FZ233" s="6"/>
      <c r="GA233" s="16"/>
      <c r="GB233" s="16"/>
      <c r="GC233" s="16"/>
      <c r="GD233" s="16"/>
      <c r="GE233" s="16"/>
      <c r="GF233" s="16"/>
      <c r="GG233" s="16"/>
      <c r="GH233" s="16"/>
      <c r="GI233" s="16"/>
      <c r="GJ233" s="16"/>
      <c r="GK233" s="16"/>
      <c r="GL233" s="16"/>
      <c r="GM233" s="6"/>
      <c r="GN233" s="16"/>
      <c r="GO233" s="16"/>
      <c r="GP233" s="16"/>
      <c r="GQ233" s="16"/>
      <c r="GR233" s="16"/>
      <c r="GS233" s="16"/>
      <c r="GT233" s="16"/>
      <c r="GU233" s="16"/>
      <c r="GV233" s="6"/>
      <c r="GW233" s="16"/>
      <c r="GX233" s="16"/>
      <c r="GY233" s="16"/>
      <c r="GZ233" s="16"/>
      <c r="HA233" s="6"/>
      <c r="HB233" s="6"/>
      <c r="HC233" s="6"/>
      <c r="HD233" s="6"/>
      <c r="HE233" s="6"/>
      <c r="HF233" s="6"/>
      <c r="HG233" s="2"/>
      <c r="HH233" s="2"/>
      <c r="HI233" s="6"/>
      <c r="HJ233" s="6"/>
      <c r="HK233" s="6"/>
      <c r="HL233" s="6"/>
      <c r="HM233" s="2"/>
      <c r="HN233" s="2"/>
      <c r="HO233" s="6"/>
      <c r="HP233" s="6"/>
      <c r="HQ233" s="6"/>
      <c r="HR233" s="6"/>
      <c r="HS233" s="16"/>
      <c r="HT233" s="6"/>
      <c r="HU233" s="6"/>
      <c r="HV233" s="6"/>
      <c r="HW233" s="17"/>
      <c r="HX233" s="6"/>
      <c r="HY233" s="6"/>
      <c r="HZ233" s="17"/>
      <c r="IA233" s="6"/>
    </row>
    <row r="234" spans="1:235" x14ac:dyDescent="0.2">
      <c r="A234" s="11" t="s">
        <v>119</v>
      </c>
      <c r="B234" s="3" t="s">
        <v>424</v>
      </c>
      <c r="C234" s="5">
        <v>47037</v>
      </c>
      <c r="D234" s="12" t="s">
        <v>131</v>
      </c>
      <c r="E234" s="36">
        <v>1</v>
      </c>
      <c r="F234" s="12" t="s">
        <v>20</v>
      </c>
      <c r="G234" s="41">
        <v>10.5</v>
      </c>
      <c r="H234" s="15" t="s">
        <v>22</v>
      </c>
      <c r="I234" s="13" t="s">
        <v>12</v>
      </c>
      <c r="J234" s="44">
        <v>10</v>
      </c>
      <c r="K234" s="15" t="s">
        <v>22</v>
      </c>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row>
    <row r="235" spans="1:235" x14ac:dyDescent="0.2">
      <c r="A235" s="3" t="s">
        <v>119</v>
      </c>
      <c r="B235" s="3" t="s">
        <v>424</v>
      </c>
      <c r="C235" s="5">
        <v>47037</v>
      </c>
      <c r="D235" s="6" t="s">
        <v>121</v>
      </c>
      <c r="E235" s="35">
        <v>1</v>
      </c>
      <c r="F235" s="6" t="s">
        <v>37</v>
      </c>
      <c r="G235" s="7">
        <f>(I235/52)/J235</f>
        <v>37.193956043956042</v>
      </c>
      <c r="H235" s="8" t="s">
        <v>15</v>
      </c>
      <c r="I235" s="9">
        <v>67693</v>
      </c>
      <c r="J235" s="43">
        <v>35</v>
      </c>
      <c r="K235" s="8" t="s">
        <v>15</v>
      </c>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row>
    <row r="236" spans="1:235" x14ac:dyDescent="0.2">
      <c r="A236" s="3" t="s">
        <v>119</v>
      </c>
      <c r="B236" s="3" t="s">
        <v>424</v>
      </c>
      <c r="C236" s="5">
        <v>47037</v>
      </c>
      <c r="D236" s="6" t="s">
        <v>127</v>
      </c>
      <c r="E236" s="35">
        <v>1</v>
      </c>
      <c r="F236" s="6" t="s">
        <v>37</v>
      </c>
      <c r="G236" s="7">
        <f t="shared" ref="G236:G240" si="8">(I236/52)/J236</f>
        <v>32.892307692307696</v>
      </c>
      <c r="H236" s="8" t="s">
        <v>15</v>
      </c>
      <c r="I236" s="9">
        <v>59864</v>
      </c>
      <c r="J236" s="43">
        <v>35</v>
      </c>
      <c r="K236" s="8" t="s">
        <v>22</v>
      </c>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row>
    <row r="237" spans="1:235" x14ac:dyDescent="0.2">
      <c r="A237" s="3" t="s">
        <v>119</v>
      </c>
      <c r="B237" s="3" t="s">
        <v>424</v>
      </c>
      <c r="C237" s="5">
        <v>47037</v>
      </c>
      <c r="D237" s="6" t="s">
        <v>129</v>
      </c>
      <c r="E237" s="35">
        <v>1</v>
      </c>
      <c r="F237" s="6" t="s">
        <v>37</v>
      </c>
      <c r="G237" s="7">
        <f t="shared" si="8"/>
        <v>25.343406593406591</v>
      </c>
      <c r="H237" s="8" t="s">
        <v>15</v>
      </c>
      <c r="I237" s="9">
        <v>46125</v>
      </c>
      <c r="J237" s="43">
        <v>35</v>
      </c>
      <c r="K237" s="8" t="s">
        <v>22</v>
      </c>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row>
    <row r="238" spans="1:235" x14ac:dyDescent="0.2">
      <c r="A238" s="3" t="s">
        <v>119</v>
      </c>
      <c r="B238" s="3" t="s">
        <v>424</v>
      </c>
      <c r="C238" s="5">
        <v>47037</v>
      </c>
      <c r="D238" s="6" t="s">
        <v>124</v>
      </c>
      <c r="E238" s="35">
        <v>1</v>
      </c>
      <c r="F238" s="6" t="s">
        <v>26</v>
      </c>
      <c r="G238" s="7">
        <f t="shared" si="8"/>
        <v>25.343406593406591</v>
      </c>
      <c r="H238" s="8" t="s">
        <v>15</v>
      </c>
      <c r="I238" s="9">
        <v>46125</v>
      </c>
      <c r="J238" s="43">
        <v>35</v>
      </c>
      <c r="K238" s="8" t="s">
        <v>22</v>
      </c>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row>
    <row r="239" spans="1:235" x14ac:dyDescent="0.2">
      <c r="A239" s="3" t="s">
        <v>119</v>
      </c>
      <c r="B239" s="3" t="s">
        <v>424</v>
      </c>
      <c r="C239" s="5">
        <v>47037</v>
      </c>
      <c r="D239" s="6" t="s">
        <v>122</v>
      </c>
      <c r="E239" s="35">
        <v>1</v>
      </c>
      <c r="F239" s="6" t="s">
        <v>18</v>
      </c>
      <c r="G239" s="7">
        <f t="shared" si="8"/>
        <v>34.353296703296699</v>
      </c>
      <c r="H239" s="8" t="s">
        <v>15</v>
      </c>
      <c r="I239" s="9">
        <v>62523</v>
      </c>
      <c r="J239" s="43">
        <v>35</v>
      </c>
      <c r="K239" s="8" t="s">
        <v>15</v>
      </c>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row>
    <row r="240" spans="1:235" s="11" customFormat="1" x14ac:dyDescent="0.2">
      <c r="A240" s="3" t="s">
        <v>119</v>
      </c>
      <c r="B240" s="3" t="s">
        <v>424</v>
      </c>
      <c r="C240" s="5">
        <v>47037</v>
      </c>
      <c r="D240" s="6" t="s">
        <v>123</v>
      </c>
      <c r="E240" s="35">
        <v>1</v>
      </c>
      <c r="F240" s="6" t="s">
        <v>18</v>
      </c>
      <c r="G240" s="7">
        <f t="shared" si="8"/>
        <v>34.353296703296699</v>
      </c>
      <c r="H240" s="8" t="s">
        <v>15</v>
      </c>
      <c r="I240" s="9">
        <v>62523</v>
      </c>
      <c r="J240" s="43">
        <v>35</v>
      </c>
      <c r="K240" s="8" t="s">
        <v>15</v>
      </c>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row>
    <row r="241" spans="1:235" x14ac:dyDescent="0.2">
      <c r="A241" s="3" t="s">
        <v>119</v>
      </c>
      <c r="B241" s="3" t="s">
        <v>424</v>
      </c>
      <c r="C241" s="5">
        <v>47037</v>
      </c>
      <c r="D241" s="6" t="s">
        <v>19</v>
      </c>
      <c r="E241" s="35">
        <v>3</v>
      </c>
      <c r="F241" s="6" t="s">
        <v>18</v>
      </c>
      <c r="G241" s="7">
        <v>20</v>
      </c>
      <c r="H241" s="8" t="s">
        <v>22</v>
      </c>
      <c r="I241" s="7" t="s">
        <v>12</v>
      </c>
      <c r="J241" s="43">
        <v>19</v>
      </c>
      <c r="K241" s="8" t="s">
        <v>15</v>
      </c>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row>
    <row r="242" spans="1:235" ht="13.5" thickBot="1" x14ac:dyDescent="0.25">
      <c r="A242" s="19" t="s">
        <v>119</v>
      </c>
      <c r="B242" s="19" t="s">
        <v>424</v>
      </c>
      <c r="C242" s="20">
        <v>47037</v>
      </c>
      <c r="D242" s="21" t="s">
        <v>78</v>
      </c>
      <c r="E242" s="37">
        <v>1</v>
      </c>
      <c r="F242" s="21" t="s">
        <v>34</v>
      </c>
      <c r="G242" s="42">
        <f>(I242/52)/J242</f>
        <v>34.353296703296699</v>
      </c>
      <c r="H242" s="23" t="s">
        <v>15</v>
      </c>
      <c r="I242" s="24">
        <v>62523</v>
      </c>
      <c r="J242" s="45">
        <v>35</v>
      </c>
      <c r="K242" s="8" t="s">
        <v>15</v>
      </c>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row>
    <row r="243" spans="1:235" ht="13.5" thickTop="1" x14ac:dyDescent="0.2">
      <c r="A243" s="3" t="s">
        <v>145</v>
      </c>
      <c r="B243" s="3" t="s">
        <v>425</v>
      </c>
      <c r="C243" s="5">
        <v>6425</v>
      </c>
      <c r="D243" s="6" t="s">
        <v>47</v>
      </c>
      <c r="E243" s="35">
        <v>1</v>
      </c>
      <c r="F243" s="6" t="s">
        <v>16</v>
      </c>
      <c r="G243" s="7">
        <v>22</v>
      </c>
      <c r="H243" s="8" t="s">
        <v>22</v>
      </c>
      <c r="I243" s="7" t="s">
        <v>12</v>
      </c>
      <c r="J243" s="43">
        <v>29</v>
      </c>
      <c r="K243" s="8" t="s">
        <v>22</v>
      </c>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row>
    <row r="244" spans="1:235" x14ac:dyDescent="0.2">
      <c r="A244" s="3" t="s">
        <v>145</v>
      </c>
      <c r="B244" s="3" t="s">
        <v>425</v>
      </c>
      <c r="C244" s="5">
        <v>6425</v>
      </c>
      <c r="D244" s="6" t="s">
        <v>14</v>
      </c>
      <c r="E244" s="35">
        <v>1</v>
      </c>
      <c r="F244" s="6" t="s">
        <v>13</v>
      </c>
      <c r="G244" s="7">
        <f>(I244/52)/J244</f>
        <v>35.555494505494501</v>
      </c>
      <c r="H244" s="8" t="s">
        <v>15</v>
      </c>
      <c r="I244" s="9">
        <v>64711</v>
      </c>
      <c r="J244" s="43">
        <v>35</v>
      </c>
      <c r="K244" s="8" t="s">
        <v>15</v>
      </c>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row>
    <row r="245" spans="1:235" x14ac:dyDescent="0.2">
      <c r="A245" s="3" t="s">
        <v>145</v>
      </c>
      <c r="B245" s="3" t="s">
        <v>425</v>
      </c>
      <c r="C245" s="5">
        <v>6425</v>
      </c>
      <c r="D245" s="6" t="s">
        <v>21</v>
      </c>
      <c r="E245" s="35">
        <v>1</v>
      </c>
      <c r="F245" s="6" t="s">
        <v>20</v>
      </c>
      <c r="G245" s="7">
        <v>13.34</v>
      </c>
      <c r="H245" s="8" t="s">
        <v>22</v>
      </c>
      <c r="I245" s="7" t="s">
        <v>12</v>
      </c>
      <c r="J245" s="43">
        <v>15</v>
      </c>
      <c r="K245" s="8" t="s">
        <v>22</v>
      </c>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row>
    <row r="246" spans="1:235" x14ac:dyDescent="0.2">
      <c r="A246" s="3" t="s">
        <v>145</v>
      </c>
      <c r="B246" s="3" t="s">
        <v>425</v>
      </c>
      <c r="C246" s="5">
        <v>6425</v>
      </c>
      <c r="D246" s="6" t="s">
        <v>21</v>
      </c>
      <c r="E246" s="35">
        <v>1</v>
      </c>
      <c r="F246" s="6" t="s">
        <v>20</v>
      </c>
      <c r="G246" s="7">
        <v>13.34</v>
      </c>
      <c r="H246" s="8" t="s">
        <v>22</v>
      </c>
      <c r="I246" s="7" t="s">
        <v>12</v>
      </c>
      <c r="J246" s="43">
        <v>7</v>
      </c>
      <c r="K246" s="8" t="s">
        <v>22</v>
      </c>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row>
    <row r="247" spans="1:235" s="11" customFormat="1" x14ac:dyDescent="0.2">
      <c r="A247" s="11" t="s">
        <v>145</v>
      </c>
      <c r="B247" s="11" t="s">
        <v>425</v>
      </c>
      <c r="C247" s="5">
        <v>6425</v>
      </c>
      <c r="D247" s="12" t="s">
        <v>21</v>
      </c>
      <c r="E247" s="36">
        <v>1</v>
      </c>
      <c r="F247" s="12" t="s">
        <v>20</v>
      </c>
      <c r="G247" s="41">
        <v>13.04</v>
      </c>
      <c r="H247" s="15" t="s">
        <v>22</v>
      </c>
      <c r="I247" s="41" t="s">
        <v>12</v>
      </c>
      <c r="J247" s="44">
        <v>24</v>
      </c>
      <c r="K247" s="15" t="s">
        <v>22</v>
      </c>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row>
    <row r="248" spans="1:235" x14ac:dyDescent="0.2">
      <c r="A248" s="3" t="s">
        <v>145</v>
      </c>
      <c r="B248" s="3" t="s">
        <v>425</v>
      </c>
      <c r="C248" s="5">
        <v>6425</v>
      </c>
      <c r="D248" s="6" t="s">
        <v>21</v>
      </c>
      <c r="E248" s="35">
        <v>1</v>
      </c>
      <c r="F248" s="6" t="s">
        <v>20</v>
      </c>
      <c r="G248" s="7">
        <v>13.04</v>
      </c>
      <c r="H248" s="8" t="s">
        <v>22</v>
      </c>
      <c r="I248" s="7" t="s">
        <v>12</v>
      </c>
      <c r="J248" s="43">
        <v>15</v>
      </c>
      <c r="K248" s="8" t="s">
        <v>22</v>
      </c>
      <c r="L248" s="2"/>
      <c r="M248" s="2"/>
      <c r="N248" s="2"/>
      <c r="O248" s="2"/>
      <c r="P248" s="2"/>
      <c r="Q248" s="2"/>
      <c r="R248" s="6"/>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6"/>
      <c r="CG248" s="2"/>
      <c r="CH248" s="6"/>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6"/>
      <c r="DV248" s="6"/>
      <c r="DW248" s="2"/>
      <c r="DX248" s="2"/>
      <c r="DY248" s="6"/>
      <c r="DZ248" s="2"/>
      <c r="EA248" s="2"/>
      <c r="EB248" s="2"/>
      <c r="EC248" s="2"/>
      <c r="ED248" s="2"/>
      <c r="EE248" s="2"/>
      <c r="EF248" s="2"/>
      <c r="EG248" s="2"/>
      <c r="EH248" s="2"/>
      <c r="EI248" s="2"/>
      <c r="EJ248" s="2"/>
      <c r="EK248" s="2"/>
      <c r="EL248" s="2"/>
      <c r="EM248" s="2"/>
      <c r="EN248" s="2"/>
      <c r="EO248" s="2"/>
      <c r="EP248" s="2"/>
      <c r="EQ248" s="2"/>
      <c r="ER248" s="6"/>
      <c r="ES248" s="6"/>
      <c r="ET248" s="6"/>
      <c r="EU248" s="6"/>
      <c r="EV248" s="6"/>
      <c r="EW248" s="6"/>
      <c r="EX248" s="6"/>
      <c r="EY248" s="6"/>
      <c r="EZ248" s="6"/>
      <c r="FA248" s="6"/>
      <c r="FB248" s="2"/>
      <c r="FC248" s="2"/>
      <c r="FD248" s="2"/>
      <c r="FE248" s="2"/>
      <c r="FF248" s="2"/>
      <c r="FG248" s="2"/>
      <c r="FH248" s="2"/>
      <c r="FI248" s="2"/>
      <c r="FJ248" s="2"/>
      <c r="FK248" s="2"/>
      <c r="FL248" s="2"/>
      <c r="FM248" s="2"/>
      <c r="FN248" s="16"/>
      <c r="FO248" s="16"/>
      <c r="FP248" s="16"/>
      <c r="FQ248" s="16"/>
      <c r="FR248" s="16"/>
      <c r="FS248" s="6"/>
      <c r="FT248" s="16"/>
      <c r="FU248" s="16"/>
      <c r="FV248" s="16"/>
      <c r="FW248" s="16"/>
      <c r="FX248" s="16"/>
      <c r="FY248" s="16"/>
      <c r="FZ248" s="6"/>
      <c r="GA248" s="16"/>
      <c r="GB248" s="16"/>
      <c r="GC248" s="16"/>
      <c r="GD248" s="16"/>
      <c r="GE248" s="16"/>
      <c r="GF248" s="16"/>
      <c r="GG248" s="16"/>
      <c r="GH248" s="16"/>
      <c r="GI248" s="16"/>
      <c r="GJ248" s="16"/>
      <c r="GK248" s="16"/>
      <c r="GL248" s="16"/>
      <c r="GM248" s="6"/>
      <c r="GN248" s="16"/>
      <c r="GO248" s="16"/>
      <c r="GP248" s="16"/>
      <c r="GQ248" s="16"/>
      <c r="GR248" s="16"/>
      <c r="GS248" s="16"/>
      <c r="GT248" s="16"/>
      <c r="GU248" s="16"/>
      <c r="GV248" s="6"/>
      <c r="GW248" s="16"/>
      <c r="GX248" s="16"/>
      <c r="GY248" s="16"/>
      <c r="GZ248" s="16"/>
      <c r="HA248" s="6"/>
      <c r="HB248" s="6"/>
      <c r="HC248" s="6"/>
      <c r="HD248" s="6"/>
      <c r="HE248" s="6"/>
      <c r="HF248" s="6"/>
      <c r="HG248" s="2"/>
      <c r="HH248" s="2"/>
      <c r="HI248" s="6"/>
      <c r="HJ248" s="6"/>
      <c r="HK248" s="6"/>
      <c r="HL248" s="6"/>
      <c r="HM248" s="2"/>
      <c r="HN248" s="2"/>
      <c r="HO248" s="6"/>
      <c r="HP248" s="6"/>
      <c r="HQ248" s="6"/>
      <c r="HR248" s="6"/>
      <c r="HS248" s="6"/>
      <c r="HT248" s="6"/>
      <c r="HU248" s="6"/>
      <c r="HV248" s="6"/>
      <c r="HW248" s="17"/>
      <c r="HX248" s="6"/>
      <c r="HY248" s="6"/>
      <c r="HZ248" s="17"/>
      <c r="IA248" s="6"/>
    </row>
    <row r="249" spans="1:235" ht="13.5" thickBot="1" x14ac:dyDescent="0.25">
      <c r="A249" s="19" t="s">
        <v>145</v>
      </c>
      <c r="B249" s="19" t="s">
        <v>425</v>
      </c>
      <c r="C249" s="20">
        <v>6425</v>
      </c>
      <c r="D249" s="21" t="s">
        <v>21</v>
      </c>
      <c r="E249" s="37">
        <v>1</v>
      </c>
      <c r="F249" s="21" t="s">
        <v>20</v>
      </c>
      <c r="G249" s="42">
        <v>11</v>
      </c>
      <c r="H249" s="23" t="s">
        <v>22</v>
      </c>
      <c r="I249" s="42" t="s">
        <v>12</v>
      </c>
      <c r="J249" s="45">
        <v>15</v>
      </c>
      <c r="K249" s="23" t="s">
        <v>22</v>
      </c>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row>
    <row r="250" spans="1:235" ht="13.5" thickTop="1" x14ac:dyDescent="0.2">
      <c r="A250" s="11" t="s">
        <v>187</v>
      </c>
      <c r="B250" s="3" t="s">
        <v>433</v>
      </c>
      <c r="C250" s="5">
        <v>4606</v>
      </c>
      <c r="D250" s="12" t="s">
        <v>45</v>
      </c>
      <c r="E250" s="36">
        <v>1</v>
      </c>
      <c r="F250" s="12" t="s">
        <v>44</v>
      </c>
      <c r="G250" s="41">
        <v>10.5</v>
      </c>
      <c r="H250" s="15" t="s">
        <v>22</v>
      </c>
      <c r="I250" s="41" t="s">
        <v>12</v>
      </c>
      <c r="J250" s="44">
        <v>3</v>
      </c>
      <c r="K250" s="15" t="s">
        <v>22</v>
      </c>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row>
    <row r="251" spans="1:235" x14ac:dyDescent="0.2">
      <c r="A251" s="3" t="s">
        <v>187</v>
      </c>
      <c r="B251" s="3" t="s">
        <v>433</v>
      </c>
      <c r="C251" s="5">
        <v>4606</v>
      </c>
      <c r="D251" s="6" t="s">
        <v>189</v>
      </c>
      <c r="E251" s="35">
        <v>1</v>
      </c>
      <c r="F251" s="6" t="s">
        <v>16</v>
      </c>
      <c r="G251" s="7">
        <v>15</v>
      </c>
      <c r="H251" s="8" t="s">
        <v>22</v>
      </c>
      <c r="I251" s="7" t="s">
        <v>12</v>
      </c>
      <c r="J251" s="43">
        <v>16</v>
      </c>
      <c r="K251" s="8" t="s">
        <v>22</v>
      </c>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row>
    <row r="252" spans="1:235" s="11" customFormat="1" x14ac:dyDescent="0.2">
      <c r="A252" s="11" t="s">
        <v>187</v>
      </c>
      <c r="B252" s="11" t="s">
        <v>433</v>
      </c>
      <c r="C252" s="5">
        <v>4606</v>
      </c>
      <c r="D252" s="12" t="s">
        <v>190</v>
      </c>
      <c r="E252" s="36">
        <v>1</v>
      </c>
      <c r="F252" s="12" t="s">
        <v>51</v>
      </c>
      <c r="G252" s="41">
        <v>15.5</v>
      </c>
      <c r="H252" s="15" t="s">
        <v>22</v>
      </c>
      <c r="I252" s="41" t="s">
        <v>12</v>
      </c>
      <c r="J252" s="44">
        <v>18</v>
      </c>
      <c r="K252" s="15" t="s">
        <v>22</v>
      </c>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row>
    <row r="253" spans="1:235" x14ac:dyDescent="0.2">
      <c r="A253" s="3" t="s">
        <v>187</v>
      </c>
      <c r="B253" s="3" t="s">
        <v>433</v>
      </c>
      <c r="C253" s="5">
        <v>4606</v>
      </c>
      <c r="D253" s="6" t="s">
        <v>188</v>
      </c>
      <c r="E253" s="35">
        <v>1</v>
      </c>
      <c r="F253" s="6" t="s">
        <v>13</v>
      </c>
      <c r="G253" s="7">
        <f>(I253/52)/J253</f>
        <v>20.374519230769231</v>
      </c>
      <c r="H253" s="8" t="s">
        <v>15</v>
      </c>
      <c r="I253" s="9">
        <v>42379</v>
      </c>
      <c r="J253" s="43">
        <v>40</v>
      </c>
      <c r="K253" s="8" t="s">
        <v>15</v>
      </c>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row>
    <row r="254" spans="1:235" x14ac:dyDescent="0.2">
      <c r="A254" s="3" t="s">
        <v>187</v>
      </c>
      <c r="B254" s="3" t="s">
        <v>433</v>
      </c>
      <c r="C254" s="5">
        <v>4606</v>
      </c>
      <c r="D254" s="6" t="s">
        <v>191</v>
      </c>
      <c r="E254" s="35">
        <v>1</v>
      </c>
      <c r="F254" s="6" t="s">
        <v>20</v>
      </c>
      <c r="G254" s="7">
        <v>15.1</v>
      </c>
      <c r="H254" s="8" t="s">
        <v>22</v>
      </c>
      <c r="I254" s="7" t="s">
        <v>12</v>
      </c>
      <c r="J254" s="43">
        <v>3</v>
      </c>
      <c r="K254" s="8" t="s">
        <v>22</v>
      </c>
      <c r="L254" s="2"/>
      <c r="M254" s="2"/>
      <c r="N254" s="2"/>
      <c r="O254" s="2"/>
      <c r="P254" s="2"/>
      <c r="Q254" s="2"/>
      <c r="R254" s="6"/>
      <c r="S254" s="2"/>
      <c r="T254" s="2"/>
      <c r="U254" s="2"/>
      <c r="V254" s="2"/>
      <c r="W254" s="2"/>
      <c r="X254" s="2"/>
      <c r="Y254" s="2"/>
      <c r="Z254" s="2"/>
      <c r="AA254" s="2"/>
      <c r="AB254" s="2"/>
      <c r="AC254" s="2"/>
      <c r="AD254" s="2"/>
      <c r="AE254" s="2"/>
      <c r="AF254" s="2"/>
      <c r="AG254" s="2"/>
      <c r="AH254" s="2"/>
      <c r="AI254" s="2"/>
      <c r="AJ254" s="2"/>
      <c r="AK254" s="2"/>
      <c r="AL254" s="2"/>
      <c r="AM254" s="2"/>
      <c r="AN254" s="6"/>
      <c r="AO254" s="2"/>
      <c r="AP254" s="2"/>
      <c r="AQ254" s="2"/>
      <c r="AR254" s="6"/>
      <c r="AS254" s="2"/>
      <c r="AT254" s="2"/>
      <c r="AU254" s="2"/>
      <c r="AV254" s="6"/>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6"/>
      <c r="CG254" s="2"/>
      <c r="CH254" s="6"/>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6"/>
      <c r="DV254" s="6"/>
      <c r="DW254" s="2"/>
      <c r="DX254" s="2"/>
      <c r="DY254" s="6"/>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16"/>
      <c r="FO254" s="16"/>
      <c r="FP254" s="16"/>
      <c r="FQ254" s="16"/>
      <c r="FR254" s="16"/>
      <c r="FS254" s="6"/>
      <c r="FT254" s="16"/>
      <c r="FU254" s="16"/>
      <c r="FV254" s="16"/>
      <c r="FW254" s="16"/>
      <c r="FX254" s="16"/>
      <c r="FY254" s="16"/>
      <c r="FZ254" s="6"/>
      <c r="GA254" s="16"/>
      <c r="GB254" s="16"/>
      <c r="GC254" s="16"/>
      <c r="GD254" s="16"/>
      <c r="GE254" s="16"/>
      <c r="GF254" s="16"/>
      <c r="GG254" s="16"/>
      <c r="GH254" s="16"/>
      <c r="GI254" s="16"/>
      <c r="GJ254" s="16"/>
      <c r="GK254" s="16"/>
      <c r="GL254" s="16"/>
      <c r="GM254" s="6"/>
      <c r="GN254" s="16"/>
      <c r="GO254" s="16"/>
      <c r="GP254" s="16"/>
      <c r="GQ254" s="16"/>
      <c r="GR254" s="16"/>
      <c r="GS254" s="16"/>
      <c r="GT254" s="16"/>
      <c r="GU254" s="16"/>
      <c r="GV254" s="6"/>
      <c r="GW254" s="16"/>
      <c r="GX254" s="16"/>
      <c r="GY254" s="16"/>
      <c r="GZ254" s="16"/>
      <c r="HA254" s="6"/>
      <c r="HB254" s="6"/>
      <c r="HC254" s="6"/>
      <c r="HD254" s="6"/>
      <c r="HE254" s="6"/>
      <c r="HF254" s="6"/>
      <c r="HG254" s="2"/>
      <c r="HH254" s="2"/>
      <c r="HI254" s="6"/>
      <c r="HJ254" s="6"/>
      <c r="HK254" s="6"/>
      <c r="HL254" s="6"/>
      <c r="HM254" s="2"/>
      <c r="HN254" s="2"/>
      <c r="HO254" s="6"/>
      <c r="HP254" s="6"/>
      <c r="HQ254" s="6"/>
      <c r="HR254" s="6"/>
      <c r="HS254" s="16"/>
      <c r="HT254" s="6"/>
      <c r="HU254" s="2"/>
      <c r="HV254" s="6"/>
      <c r="HW254" s="17"/>
      <c r="HX254" s="6"/>
      <c r="HY254" s="6"/>
      <c r="HZ254" s="17"/>
      <c r="IA254" s="6"/>
    </row>
    <row r="255" spans="1:235" x14ac:dyDescent="0.2">
      <c r="A255" s="3" t="s">
        <v>187</v>
      </c>
      <c r="B255" s="3" t="s">
        <v>433</v>
      </c>
      <c r="C255" s="5">
        <v>4606</v>
      </c>
      <c r="D255" s="6" t="s">
        <v>192</v>
      </c>
      <c r="E255" s="35">
        <v>1</v>
      </c>
      <c r="F255" s="6" t="s">
        <v>20</v>
      </c>
      <c r="G255" s="7">
        <v>10.86</v>
      </c>
      <c r="H255" s="8" t="s">
        <v>22</v>
      </c>
      <c r="I255" s="7" t="s">
        <v>12</v>
      </c>
      <c r="J255" s="43">
        <v>20</v>
      </c>
      <c r="K255" s="8" t="s">
        <v>22</v>
      </c>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row>
    <row r="256" spans="1:235" x14ac:dyDescent="0.2">
      <c r="A256" s="3" t="s">
        <v>187</v>
      </c>
      <c r="B256" s="3" t="s">
        <v>433</v>
      </c>
      <c r="C256" s="5">
        <v>4606</v>
      </c>
      <c r="D256" s="6" t="s">
        <v>193</v>
      </c>
      <c r="E256" s="35">
        <v>1</v>
      </c>
      <c r="F256" s="6" t="s">
        <v>20</v>
      </c>
      <c r="G256" s="7">
        <v>14</v>
      </c>
      <c r="H256" s="8" t="s">
        <v>22</v>
      </c>
      <c r="I256" s="7" t="s">
        <v>12</v>
      </c>
      <c r="J256" s="43">
        <v>14.5</v>
      </c>
      <c r="K256" s="8" t="s">
        <v>22</v>
      </c>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row>
    <row r="257" spans="1:235" x14ac:dyDescent="0.2">
      <c r="A257" s="11" t="s">
        <v>187</v>
      </c>
      <c r="B257" s="3" t="s">
        <v>433</v>
      </c>
      <c r="C257" s="5">
        <v>4606</v>
      </c>
      <c r="D257" s="12" t="s">
        <v>194</v>
      </c>
      <c r="E257" s="36">
        <v>1</v>
      </c>
      <c r="F257" s="12" t="s">
        <v>20</v>
      </c>
      <c r="G257" s="41">
        <v>10.5</v>
      </c>
      <c r="H257" s="15" t="s">
        <v>22</v>
      </c>
      <c r="I257" s="41" t="s">
        <v>12</v>
      </c>
      <c r="J257" s="44">
        <v>25</v>
      </c>
      <c r="K257" s="15" t="s">
        <v>22</v>
      </c>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row>
    <row r="258" spans="1:235" x14ac:dyDescent="0.2">
      <c r="A258" s="3" t="s">
        <v>187</v>
      </c>
      <c r="B258" s="3" t="s">
        <v>433</v>
      </c>
      <c r="C258" s="5">
        <v>4606</v>
      </c>
      <c r="D258" s="6" t="s">
        <v>195</v>
      </c>
      <c r="E258" s="35">
        <v>1</v>
      </c>
      <c r="F258" s="6" t="s">
        <v>20</v>
      </c>
      <c r="G258" s="7">
        <v>11.1</v>
      </c>
      <c r="H258" s="8" t="s">
        <v>22</v>
      </c>
      <c r="I258" s="7" t="s">
        <v>12</v>
      </c>
      <c r="J258" s="43">
        <v>20</v>
      </c>
      <c r="K258" s="8" t="s">
        <v>22</v>
      </c>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row>
    <row r="259" spans="1:235" x14ac:dyDescent="0.2">
      <c r="A259" s="3" t="s">
        <v>187</v>
      </c>
      <c r="B259" s="3" t="s">
        <v>433</v>
      </c>
      <c r="C259" s="5">
        <v>4606</v>
      </c>
      <c r="D259" s="6" t="s">
        <v>196</v>
      </c>
      <c r="E259" s="35">
        <v>1</v>
      </c>
      <c r="F259" s="6" t="s">
        <v>20</v>
      </c>
      <c r="G259" s="7">
        <v>10.5</v>
      </c>
      <c r="H259" s="8" t="s">
        <v>22</v>
      </c>
      <c r="I259" s="7" t="s">
        <v>12</v>
      </c>
      <c r="J259" s="43">
        <v>9</v>
      </c>
      <c r="K259" s="8" t="s">
        <v>15</v>
      </c>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row>
    <row r="260" spans="1:235" ht="13.5" thickBot="1" x14ac:dyDescent="0.25">
      <c r="A260" s="19" t="s">
        <v>187</v>
      </c>
      <c r="B260" s="19" t="s">
        <v>433</v>
      </c>
      <c r="C260" s="20">
        <v>4606</v>
      </c>
      <c r="D260" s="21" t="s">
        <v>197</v>
      </c>
      <c r="E260" s="37">
        <v>1</v>
      </c>
      <c r="F260" s="21" t="s">
        <v>20</v>
      </c>
      <c r="G260" s="42">
        <v>10.5</v>
      </c>
      <c r="H260" s="23" t="s">
        <v>22</v>
      </c>
      <c r="I260" s="42" t="s">
        <v>12</v>
      </c>
      <c r="J260" s="45">
        <v>4</v>
      </c>
      <c r="K260" s="23" t="s">
        <v>22</v>
      </c>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row>
    <row r="261" spans="1:235" ht="13.5" thickTop="1" x14ac:dyDescent="0.2">
      <c r="A261" s="11" t="s">
        <v>150</v>
      </c>
      <c r="B261" s="3" t="s">
        <v>427</v>
      </c>
      <c r="C261" s="5">
        <v>4040</v>
      </c>
      <c r="D261" s="12" t="s">
        <v>154</v>
      </c>
      <c r="E261" s="36">
        <v>1</v>
      </c>
      <c r="F261" s="12" t="s">
        <v>23</v>
      </c>
      <c r="G261" s="41">
        <v>75</v>
      </c>
      <c r="H261" s="15" t="s">
        <v>22</v>
      </c>
      <c r="I261" s="41" t="s">
        <v>12</v>
      </c>
      <c r="J261" s="44">
        <v>2</v>
      </c>
      <c r="K261" s="15" t="s">
        <v>22</v>
      </c>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row>
    <row r="262" spans="1:235" x14ac:dyDescent="0.2">
      <c r="A262" s="3" t="s">
        <v>150</v>
      </c>
      <c r="B262" s="3" t="s">
        <v>427</v>
      </c>
      <c r="C262" s="5">
        <v>4040</v>
      </c>
      <c r="D262" s="6" t="s">
        <v>130</v>
      </c>
      <c r="E262" s="35">
        <v>1</v>
      </c>
      <c r="F262" s="6" t="s">
        <v>16</v>
      </c>
      <c r="G262" s="7">
        <v>17.13</v>
      </c>
      <c r="H262" s="8" t="s">
        <v>22</v>
      </c>
      <c r="I262" s="7" t="s">
        <v>12</v>
      </c>
      <c r="J262" s="43">
        <v>30</v>
      </c>
      <c r="K262" s="8" t="s">
        <v>22</v>
      </c>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row>
    <row r="263" spans="1:235" x14ac:dyDescent="0.2">
      <c r="A263" s="3" t="s">
        <v>150</v>
      </c>
      <c r="B263" s="3" t="s">
        <v>427</v>
      </c>
      <c r="C263" s="5">
        <v>4040</v>
      </c>
      <c r="D263" s="6" t="s">
        <v>151</v>
      </c>
      <c r="E263" s="35">
        <v>1</v>
      </c>
      <c r="F263" s="6" t="s">
        <v>13</v>
      </c>
      <c r="G263" s="7">
        <f>(I263/52)/J263</f>
        <v>28.99519230769231</v>
      </c>
      <c r="H263" s="8" t="s">
        <v>15</v>
      </c>
      <c r="I263" s="9">
        <v>60310</v>
      </c>
      <c r="J263" s="43">
        <v>40</v>
      </c>
      <c r="K263" s="8" t="s">
        <v>15</v>
      </c>
      <c r="L263" s="2"/>
      <c r="M263" s="2"/>
      <c r="N263" s="2"/>
      <c r="O263" s="2"/>
      <c r="P263" s="2"/>
      <c r="Q263" s="2"/>
      <c r="R263" s="6"/>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6"/>
      <c r="CG263" s="2"/>
      <c r="CH263" s="6"/>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6"/>
      <c r="DV263" s="6"/>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16"/>
      <c r="FO263" s="16"/>
      <c r="FP263" s="16"/>
      <c r="FQ263" s="16"/>
      <c r="FR263" s="16"/>
      <c r="FS263" s="6"/>
      <c r="FT263" s="16"/>
      <c r="FU263" s="16"/>
      <c r="FV263" s="16"/>
      <c r="FW263" s="16"/>
      <c r="FX263" s="16"/>
      <c r="FY263" s="16"/>
      <c r="FZ263" s="6"/>
      <c r="GA263" s="16"/>
      <c r="GB263" s="16"/>
      <c r="GC263" s="16"/>
      <c r="GD263" s="16"/>
      <c r="GE263" s="16"/>
      <c r="GF263" s="16"/>
      <c r="GG263" s="16"/>
      <c r="GH263" s="16"/>
      <c r="GI263" s="16"/>
      <c r="GJ263" s="16"/>
      <c r="GK263" s="16"/>
      <c r="GL263" s="16"/>
      <c r="GM263" s="6"/>
      <c r="GN263" s="16"/>
      <c r="GO263" s="16"/>
      <c r="GP263" s="16"/>
      <c r="GQ263" s="16"/>
      <c r="GR263" s="16"/>
      <c r="GS263" s="16"/>
      <c r="GT263" s="16"/>
      <c r="GU263" s="16"/>
      <c r="GV263" s="6"/>
      <c r="GW263" s="16"/>
      <c r="GX263" s="16"/>
      <c r="GY263" s="16"/>
      <c r="GZ263" s="16"/>
      <c r="HA263" s="6"/>
      <c r="HB263" s="6"/>
      <c r="HC263" s="6"/>
      <c r="HD263" s="6"/>
      <c r="HE263" s="6"/>
      <c r="HF263" s="6"/>
      <c r="HG263" s="2"/>
      <c r="HH263" s="2"/>
      <c r="HI263" s="6"/>
      <c r="HJ263" s="6"/>
      <c r="HK263" s="6"/>
      <c r="HL263" s="6"/>
      <c r="HM263" s="2"/>
      <c r="HN263" s="2"/>
      <c r="HO263" s="6"/>
      <c r="HP263" s="6"/>
      <c r="HQ263" s="6"/>
      <c r="HR263" s="6"/>
      <c r="HS263" s="6"/>
      <c r="HT263" s="6"/>
      <c r="HU263" s="6"/>
      <c r="HV263" s="6"/>
      <c r="HW263" s="17"/>
      <c r="HX263" s="6"/>
      <c r="HY263" s="6"/>
      <c r="HZ263" s="17"/>
      <c r="IA263" s="6"/>
    </row>
    <row r="264" spans="1:235" x14ac:dyDescent="0.2">
      <c r="A264" s="3" t="s">
        <v>150</v>
      </c>
      <c r="B264" s="3" t="s">
        <v>427</v>
      </c>
      <c r="C264" s="5">
        <v>4040</v>
      </c>
      <c r="D264" s="6" t="s">
        <v>48</v>
      </c>
      <c r="E264" s="35">
        <v>1</v>
      </c>
      <c r="F264" s="6" t="s">
        <v>28</v>
      </c>
      <c r="G264" s="7">
        <v>13.67</v>
      </c>
      <c r="H264" s="8" t="s">
        <v>22</v>
      </c>
      <c r="I264" s="7" t="s">
        <v>12</v>
      </c>
      <c r="J264" s="43">
        <v>15</v>
      </c>
      <c r="K264" s="8" t="s">
        <v>22</v>
      </c>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row>
    <row r="265" spans="1:235" x14ac:dyDescent="0.2">
      <c r="A265" s="3" t="s">
        <v>150</v>
      </c>
      <c r="B265" s="3" t="s">
        <v>427</v>
      </c>
      <c r="C265" s="5">
        <v>4040</v>
      </c>
      <c r="D265" s="6" t="s">
        <v>152</v>
      </c>
      <c r="E265" s="35">
        <v>1</v>
      </c>
      <c r="F265" s="6" t="s">
        <v>28</v>
      </c>
      <c r="G265" s="7">
        <v>15.93</v>
      </c>
      <c r="H265" s="8" t="s">
        <v>22</v>
      </c>
      <c r="I265" s="7" t="s">
        <v>12</v>
      </c>
      <c r="J265" s="43">
        <v>15</v>
      </c>
      <c r="K265" s="8" t="s">
        <v>22</v>
      </c>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row>
    <row r="266" spans="1:235" x14ac:dyDescent="0.2">
      <c r="A266" s="3" t="s">
        <v>150</v>
      </c>
      <c r="B266" s="3" t="s">
        <v>427</v>
      </c>
      <c r="C266" s="5">
        <v>4040</v>
      </c>
      <c r="D266" s="6" t="s">
        <v>153</v>
      </c>
      <c r="E266" s="35">
        <v>1</v>
      </c>
      <c r="F266" s="6" t="s">
        <v>28</v>
      </c>
      <c r="G266" s="7">
        <v>12.47</v>
      </c>
      <c r="H266" s="8" t="s">
        <v>22</v>
      </c>
      <c r="I266" s="7" t="s">
        <v>12</v>
      </c>
      <c r="J266" s="43">
        <v>15</v>
      </c>
      <c r="K266" s="8" t="s">
        <v>22</v>
      </c>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row>
    <row r="267" spans="1:235" x14ac:dyDescent="0.2">
      <c r="A267" s="3" t="s">
        <v>150</v>
      </c>
      <c r="B267" s="3" t="s">
        <v>427</v>
      </c>
      <c r="C267" s="5">
        <v>4040</v>
      </c>
      <c r="D267" s="6" t="s">
        <v>153</v>
      </c>
      <c r="E267" s="35">
        <v>1</v>
      </c>
      <c r="F267" s="6" t="s">
        <v>28</v>
      </c>
      <c r="G267" s="7">
        <v>12.14</v>
      </c>
      <c r="H267" s="8" t="s">
        <v>22</v>
      </c>
      <c r="I267" s="7" t="s">
        <v>12</v>
      </c>
      <c r="J267" s="43">
        <v>15</v>
      </c>
      <c r="K267" s="8" t="s">
        <v>22</v>
      </c>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row>
    <row r="268" spans="1:235" ht="13.5" thickBot="1" x14ac:dyDescent="0.25">
      <c r="A268" s="19" t="s">
        <v>150</v>
      </c>
      <c r="B268" s="19" t="s">
        <v>427</v>
      </c>
      <c r="C268" s="20">
        <v>4040</v>
      </c>
      <c r="D268" s="21" t="s">
        <v>27</v>
      </c>
      <c r="E268" s="37">
        <v>1</v>
      </c>
      <c r="F268" s="21" t="s">
        <v>26</v>
      </c>
      <c r="G268" s="42">
        <f>(I268/52)/J268</f>
        <v>24.03846153846154</v>
      </c>
      <c r="H268" s="23" t="s">
        <v>15</v>
      </c>
      <c r="I268" s="24">
        <v>2500</v>
      </c>
      <c r="J268" s="45">
        <v>2</v>
      </c>
      <c r="K268" s="23" t="s">
        <v>22</v>
      </c>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row>
    <row r="269" spans="1:235" ht="13.5" thickTop="1" x14ac:dyDescent="0.2">
      <c r="A269" s="3" t="s">
        <v>162</v>
      </c>
      <c r="B269" s="3" t="s">
        <v>427</v>
      </c>
      <c r="C269" s="5">
        <v>5706</v>
      </c>
      <c r="D269" s="6" t="s">
        <v>154</v>
      </c>
      <c r="E269" s="35">
        <v>1</v>
      </c>
      <c r="F269" s="6" t="s">
        <v>23</v>
      </c>
      <c r="G269" s="52">
        <v>80</v>
      </c>
      <c r="H269" s="8" t="s">
        <v>22</v>
      </c>
      <c r="I269" s="7" t="s">
        <v>12</v>
      </c>
      <c r="J269" s="43">
        <v>2</v>
      </c>
      <c r="K269" s="8" t="s">
        <v>22</v>
      </c>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row>
    <row r="270" spans="1:235" x14ac:dyDescent="0.2">
      <c r="A270" s="3" t="s">
        <v>162</v>
      </c>
      <c r="B270" s="3" t="s">
        <v>427</v>
      </c>
      <c r="C270" s="5">
        <v>5706</v>
      </c>
      <c r="D270" s="6" t="s">
        <v>47</v>
      </c>
      <c r="E270" s="35">
        <v>1</v>
      </c>
      <c r="F270" s="6" t="s">
        <v>16</v>
      </c>
      <c r="G270" s="7">
        <f>(I270/52)/J270</f>
        <v>23.626373626373624</v>
      </c>
      <c r="H270" s="8" t="s">
        <v>15</v>
      </c>
      <c r="I270" s="9">
        <v>43000</v>
      </c>
      <c r="J270" s="43">
        <v>35</v>
      </c>
      <c r="K270" s="8" t="s">
        <v>15</v>
      </c>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row>
    <row r="271" spans="1:235" x14ac:dyDescent="0.2">
      <c r="A271" s="3" t="s">
        <v>162</v>
      </c>
      <c r="B271" s="3" t="s">
        <v>427</v>
      </c>
      <c r="C271" s="5">
        <v>5706</v>
      </c>
      <c r="D271" s="6" t="s">
        <v>153</v>
      </c>
      <c r="E271" s="35">
        <v>1</v>
      </c>
      <c r="F271" s="6" t="s">
        <v>20</v>
      </c>
      <c r="G271" s="7">
        <v>15.91</v>
      </c>
      <c r="H271" s="8" t="s">
        <v>22</v>
      </c>
      <c r="I271" s="7" t="s">
        <v>12</v>
      </c>
      <c r="J271" s="43">
        <v>12</v>
      </c>
      <c r="K271" s="8" t="s">
        <v>22</v>
      </c>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row>
    <row r="272" spans="1:235" x14ac:dyDescent="0.2">
      <c r="A272" s="11" t="s">
        <v>162</v>
      </c>
      <c r="B272" s="3" t="s">
        <v>427</v>
      </c>
      <c r="C272" s="5">
        <v>5706</v>
      </c>
      <c r="D272" s="12" t="s">
        <v>153</v>
      </c>
      <c r="E272" s="36">
        <v>1</v>
      </c>
      <c r="F272" s="12" t="s">
        <v>28</v>
      </c>
      <c r="G272" s="41">
        <v>13.26</v>
      </c>
      <c r="H272" s="15" t="s">
        <v>22</v>
      </c>
      <c r="I272" s="41" t="s">
        <v>12</v>
      </c>
      <c r="J272" s="44">
        <v>13</v>
      </c>
      <c r="K272" s="15" t="s">
        <v>22</v>
      </c>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row>
    <row r="273" spans="1:235" x14ac:dyDescent="0.2">
      <c r="A273" s="3" t="s">
        <v>162</v>
      </c>
      <c r="B273" s="3" t="s">
        <v>427</v>
      </c>
      <c r="C273" s="5">
        <v>5706</v>
      </c>
      <c r="D273" s="6" t="s">
        <v>153</v>
      </c>
      <c r="E273" s="35">
        <v>1</v>
      </c>
      <c r="F273" s="6" t="s">
        <v>28</v>
      </c>
      <c r="G273" s="7">
        <v>14.75</v>
      </c>
      <c r="H273" s="8" t="s">
        <v>22</v>
      </c>
      <c r="I273" s="7" t="s">
        <v>12</v>
      </c>
      <c r="J273" s="43">
        <v>18</v>
      </c>
      <c r="K273" s="8" t="s">
        <v>22</v>
      </c>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row>
    <row r="274" spans="1:235" x14ac:dyDescent="0.2">
      <c r="A274" s="3" t="s">
        <v>162</v>
      </c>
      <c r="B274" s="3" t="s">
        <v>427</v>
      </c>
      <c r="C274" s="5">
        <v>5706</v>
      </c>
      <c r="D274" s="6" t="s">
        <v>27</v>
      </c>
      <c r="E274" s="35">
        <v>1</v>
      </c>
      <c r="F274" s="6" t="s">
        <v>26</v>
      </c>
      <c r="G274" s="7">
        <f>(I274/52)/J274</f>
        <v>33.102564102564102</v>
      </c>
      <c r="H274" s="8" t="s">
        <v>15</v>
      </c>
      <c r="I274" s="9">
        <v>5164</v>
      </c>
      <c r="J274" s="43">
        <v>3</v>
      </c>
      <c r="K274" s="8" t="s">
        <v>22</v>
      </c>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row>
    <row r="275" spans="1:235" x14ac:dyDescent="0.2">
      <c r="A275" s="3" t="s">
        <v>162</v>
      </c>
      <c r="B275" s="3" t="s">
        <v>427</v>
      </c>
      <c r="C275" s="5">
        <v>5706</v>
      </c>
      <c r="D275" s="6" t="s">
        <v>163</v>
      </c>
      <c r="E275" s="35">
        <v>1</v>
      </c>
      <c r="F275" s="6" t="s">
        <v>18</v>
      </c>
      <c r="G275" s="7">
        <v>27.03</v>
      </c>
      <c r="H275" s="8" t="s">
        <v>22</v>
      </c>
      <c r="I275" s="7" t="s">
        <v>12</v>
      </c>
      <c r="J275" s="27">
        <v>26.5</v>
      </c>
      <c r="K275" s="8" t="s">
        <v>15</v>
      </c>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row>
    <row r="276" spans="1:235" x14ac:dyDescent="0.2">
      <c r="A276" s="3" t="s">
        <v>162</v>
      </c>
      <c r="B276" s="3" t="s">
        <v>427</v>
      </c>
      <c r="C276" s="5">
        <v>5706</v>
      </c>
      <c r="D276" s="6" t="s">
        <v>164</v>
      </c>
      <c r="E276" s="35">
        <v>1</v>
      </c>
      <c r="F276" s="6" t="s">
        <v>18</v>
      </c>
      <c r="G276" s="7">
        <v>21.88</v>
      </c>
      <c r="H276" s="8" t="s">
        <v>22</v>
      </c>
      <c r="I276" s="7" t="s">
        <v>12</v>
      </c>
      <c r="J276" s="43">
        <v>13</v>
      </c>
      <c r="K276" s="8" t="s">
        <v>15</v>
      </c>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row>
    <row r="277" spans="1:235" ht="13.5" thickBot="1" x14ac:dyDescent="0.25">
      <c r="A277" s="19" t="s">
        <v>162</v>
      </c>
      <c r="B277" s="19" t="s">
        <v>427</v>
      </c>
      <c r="C277" s="20">
        <v>5706</v>
      </c>
      <c r="D277" s="21" t="s">
        <v>160</v>
      </c>
      <c r="E277" s="23">
        <v>1</v>
      </c>
      <c r="F277" s="21" t="s">
        <v>34</v>
      </c>
      <c r="G277" s="42">
        <v>17.34</v>
      </c>
      <c r="H277" s="23" t="s">
        <v>22</v>
      </c>
      <c r="I277" s="42" t="s">
        <v>12</v>
      </c>
      <c r="J277" s="45">
        <v>24.5</v>
      </c>
      <c r="K277" s="23" t="s">
        <v>22</v>
      </c>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row>
    <row r="278" spans="1:235" ht="13.5" thickTop="1" x14ac:dyDescent="0.2">
      <c r="A278" s="3" t="s">
        <v>25</v>
      </c>
      <c r="B278" s="3" t="s">
        <v>414</v>
      </c>
      <c r="C278" s="5">
        <v>3108</v>
      </c>
      <c r="D278" s="6" t="s">
        <v>14</v>
      </c>
      <c r="E278" s="35">
        <v>1</v>
      </c>
      <c r="F278" s="6" t="s">
        <v>13</v>
      </c>
      <c r="G278" s="7">
        <v>24.41</v>
      </c>
      <c r="H278" s="8" t="s">
        <v>22</v>
      </c>
      <c r="I278" s="7" t="s">
        <v>12</v>
      </c>
      <c r="J278" s="43">
        <v>28</v>
      </c>
      <c r="K278" s="8" t="s">
        <v>15</v>
      </c>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row>
    <row r="279" spans="1:235" x14ac:dyDescent="0.2">
      <c r="A279" s="11" t="s">
        <v>25</v>
      </c>
      <c r="B279" s="11" t="s">
        <v>414</v>
      </c>
      <c r="C279" s="5">
        <v>3108</v>
      </c>
      <c r="D279" s="12" t="s">
        <v>29</v>
      </c>
      <c r="E279" s="36">
        <v>1</v>
      </c>
      <c r="F279" s="12" t="s">
        <v>20</v>
      </c>
      <c r="G279" s="41">
        <v>13.45</v>
      </c>
      <c r="H279" s="15" t="s">
        <v>22</v>
      </c>
      <c r="I279" s="41" t="s">
        <v>12</v>
      </c>
      <c r="J279" s="44">
        <v>15</v>
      </c>
      <c r="K279" s="15" t="s">
        <v>15</v>
      </c>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row>
    <row r="280" spans="1:235" x14ac:dyDescent="0.2">
      <c r="A280" s="3" t="s">
        <v>25</v>
      </c>
      <c r="B280" s="3" t="s">
        <v>414</v>
      </c>
      <c r="C280" s="5">
        <v>3108</v>
      </c>
      <c r="D280" s="6" t="s">
        <v>29</v>
      </c>
      <c r="E280" s="35">
        <v>1</v>
      </c>
      <c r="F280" s="6" t="s">
        <v>28</v>
      </c>
      <c r="G280" s="7">
        <v>11.5</v>
      </c>
      <c r="H280" s="8" t="s">
        <v>22</v>
      </c>
      <c r="I280" s="7" t="s">
        <v>12</v>
      </c>
      <c r="J280" s="43">
        <v>8</v>
      </c>
      <c r="K280" s="8" t="s">
        <v>22</v>
      </c>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row>
    <row r="281" spans="1:235" x14ac:dyDescent="0.2">
      <c r="A281" s="3" t="s">
        <v>25</v>
      </c>
      <c r="B281" s="3" t="s">
        <v>414</v>
      </c>
      <c r="C281" s="5">
        <v>3108</v>
      </c>
      <c r="D281" s="6" t="s">
        <v>29</v>
      </c>
      <c r="E281" s="35">
        <v>1</v>
      </c>
      <c r="F281" s="6" t="s">
        <v>28</v>
      </c>
      <c r="G281" s="7">
        <v>12</v>
      </c>
      <c r="H281" s="8" t="s">
        <v>22</v>
      </c>
      <c r="I281" s="7" t="s">
        <v>12</v>
      </c>
      <c r="J281" s="43">
        <v>25</v>
      </c>
      <c r="K281" s="8" t="s">
        <v>22</v>
      </c>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row>
    <row r="282" spans="1:235" s="11" customFormat="1" ht="13.5" thickBot="1" x14ac:dyDescent="0.25">
      <c r="A282" s="19" t="s">
        <v>25</v>
      </c>
      <c r="B282" s="19" t="s">
        <v>414</v>
      </c>
      <c r="C282" s="20">
        <v>3108</v>
      </c>
      <c r="D282" s="21" t="s">
        <v>27</v>
      </c>
      <c r="E282" s="37">
        <v>1</v>
      </c>
      <c r="F282" s="21" t="s">
        <v>26</v>
      </c>
      <c r="G282" s="42">
        <v>21.5</v>
      </c>
      <c r="H282" s="23" t="s">
        <v>22</v>
      </c>
      <c r="I282" s="42" t="s">
        <v>12</v>
      </c>
      <c r="J282" s="45">
        <v>2</v>
      </c>
      <c r="K282" s="23" t="s">
        <v>22</v>
      </c>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row>
    <row r="283" spans="1:235" ht="13.5" thickTop="1" x14ac:dyDescent="0.2">
      <c r="A283" s="3" t="s">
        <v>184</v>
      </c>
      <c r="B283" s="3" t="s">
        <v>414</v>
      </c>
      <c r="C283" s="5">
        <v>5080</v>
      </c>
      <c r="D283" s="6" t="s">
        <v>133</v>
      </c>
      <c r="E283" s="35">
        <v>1</v>
      </c>
      <c r="F283" s="6" t="s">
        <v>51</v>
      </c>
      <c r="G283" s="52">
        <v>16.399999999999999</v>
      </c>
      <c r="H283" s="53" t="s">
        <v>22</v>
      </c>
      <c r="I283" s="54">
        <v>11808</v>
      </c>
      <c r="J283" s="43">
        <v>15</v>
      </c>
      <c r="K283" s="8" t="s">
        <v>15</v>
      </c>
      <c r="L283" s="47"/>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row>
    <row r="284" spans="1:235" x14ac:dyDescent="0.2">
      <c r="A284" s="3" t="s">
        <v>184</v>
      </c>
      <c r="B284" s="3" t="s">
        <v>414</v>
      </c>
      <c r="C284" s="5">
        <v>5080</v>
      </c>
      <c r="D284" s="6" t="s">
        <v>13</v>
      </c>
      <c r="E284" s="35">
        <v>1</v>
      </c>
      <c r="F284" s="6" t="s">
        <v>13</v>
      </c>
      <c r="G284" s="52">
        <v>22.4</v>
      </c>
      <c r="H284" s="53" t="s">
        <v>22</v>
      </c>
      <c r="I284" s="54">
        <v>32256</v>
      </c>
      <c r="J284" s="43">
        <v>30</v>
      </c>
      <c r="K284" s="8" t="s">
        <v>15</v>
      </c>
      <c r="L284" s="47"/>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row>
    <row r="285" spans="1:235" x14ac:dyDescent="0.2">
      <c r="A285" s="3" t="s">
        <v>184</v>
      </c>
      <c r="B285" s="3" t="s">
        <v>414</v>
      </c>
      <c r="C285" s="5">
        <v>5080</v>
      </c>
      <c r="D285" s="6" t="s">
        <v>185</v>
      </c>
      <c r="E285" s="35">
        <v>1</v>
      </c>
      <c r="F285" s="6" t="s">
        <v>20</v>
      </c>
      <c r="G285" s="52">
        <v>14</v>
      </c>
      <c r="H285" s="53" t="s">
        <v>22</v>
      </c>
      <c r="I285" s="54">
        <v>10752</v>
      </c>
      <c r="J285" s="43">
        <v>16</v>
      </c>
      <c r="K285" s="8" t="s">
        <v>22</v>
      </c>
      <c r="L285" s="47"/>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row>
    <row r="286" spans="1:235" x14ac:dyDescent="0.2">
      <c r="A286" s="3" t="s">
        <v>184</v>
      </c>
      <c r="B286" s="3" t="s">
        <v>414</v>
      </c>
      <c r="C286" s="5">
        <v>5080</v>
      </c>
      <c r="D286" s="6" t="s">
        <v>186</v>
      </c>
      <c r="E286" s="35">
        <v>1</v>
      </c>
      <c r="F286" s="6" t="s">
        <v>20</v>
      </c>
      <c r="G286" s="52">
        <v>12</v>
      </c>
      <c r="H286" s="53" t="s">
        <v>22</v>
      </c>
      <c r="I286" s="54">
        <v>11520</v>
      </c>
      <c r="J286" s="43">
        <v>20</v>
      </c>
      <c r="K286" s="8" t="s">
        <v>22</v>
      </c>
      <c r="L286" s="47"/>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row>
    <row r="287" spans="1:235" x14ac:dyDescent="0.2">
      <c r="A287" s="3" t="s">
        <v>184</v>
      </c>
      <c r="B287" s="3" t="s">
        <v>414</v>
      </c>
      <c r="C287" s="5">
        <v>5080</v>
      </c>
      <c r="D287" s="6" t="s">
        <v>20</v>
      </c>
      <c r="E287" s="35">
        <v>1</v>
      </c>
      <c r="F287" s="6" t="s">
        <v>20</v>
      </c>
      <c r="G287" s="52">
        <v>11</v>
      </c>
      <c r="H287" s="53" t="s">
        <v>22</v>
      </c>
      <c r="I287" s="54">
        <v>4224</v>
      </c>
      <c r="J287" s="43">
        <v>8</v>
      </c>
      <c r="K287" s="8" t="s">
        <v>22</v>
      </c>
      <c r="L287" s="47"/>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row>
    <row r="288" spans="1:235" ht="13.5" thickBot="1" x14ac:dyDescent="0.25">
      <c r="A288" s="19" t="s">
        <v>184</v>
      </c>
      <c r="B288" s="19" t="s">
        <v>414</v>
      </c>
      <c r="C288" s="20">
        <v>5080</v>
      </c>
      <c r="D288" s="21" t="s">
        <v>20</v>
      </c>
      <c r="E288" s="37">
        <v>1</v>
      </c>
      <c r="F288" s="21" t="s">
        <v>20</v>
      </c>
      <c r="G288" s="62">
        <v>11</v>
      </c>
      <c r="H288" s="63" t="s">
        <v>22</v>
      </c>
      <c r="I288" s="64">
        <v>3168</v>
      </c>
      <c r="J288" s="45">
        <v>6</v>
      </c>
      <c r="K288" s="23" t="s">
        <v>22</v>
      </c>
      <c r="L288" s="47"/>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row>
    <row r="289" spans="1:235" ht="13.5" thickTop="1" x14ac:dyDescent="0.2">
      <c r="A289" s="11" t="s">
        <v>171</v>
      </c>
      <c r="B289" s="3" t="s">
        <v>431</v>
      </c>
      <c r="C289" s="5">
        <v>5405</v>
      </c>
      <c r="D289" s="12" t="s">
        <v>21</v>
      </c>
      <c r="E289" s="36">
        <v>5</v>
      </c>
      <c r="F289" s="12" t="s">
        <v>44</v>
      </c>
      <c r="G289" s="49">
        <v>13.6</v>
      </c>
      <c r="H289" s="50" t="s">
        <v>22</v>
      </c>
      <c r="I289" s="49" t="s">
        <v>12</v>
      </c>
      <c r="J289" s="28">
        <v>15</v>
      </c>
      <c r="K289" s="15" t="s">
        <v>22</v>
      </c>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row>
    <row r="290" spans="1:235" s="11" customFormat="1" x14ac:dyDescent="0.2">
      <c r="A290" s="11" t="s">
        <v>171</v>
      </c>
      <c r="B290" s="3" t="s">
        <v>431</v>
      </c>
      <c r="C290" s="5">
        <v>5405</v>
      </c>
      <c r="D290" s="12" t="s">
        <v>175</v>
      </c>
      <c r="E290" s="36">
        <v>3</v>
      </c>
      <c r="F290" s="12" t="s">
        <v>44</v>
      </c>
      <c r="G290" s="41">
        <v>10</v>
      </c>
      <c r="H290" s="15" t="s">
        <v>22</v>
      </c>
      <c r="I290" s="41" t="s">
        <v>12</v>
      </c>
      <c r="J290" s="28">
        <v>18</v>
      </c>
      <c r="K290" s="15" t="s">
        <v>22</v>
      </c>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row>
    <row r="291" spans="1:235" x14ac:dyDescent="0.2">
      <c r="A291" s="11" t="s">
        <v>171</v>
      </c>
      <c r="B291" s="11" t="s">
        <v>431</v>
      </c>
      <c r="C291" s="5">
        <v>5405</v>
      </c>
      <c r="D291" s="12" t="s">
        <v>172</v>
      </c>
      <c r="E291" s="36">
        <v>1</v>
      </c>
      <c r="F291" s="12" t="s">
        <v>51</v>
      </c>
      <c r="G291" s="41">
        <v>26.92</v>
      </c>
      <c r="H291" s="15" t="s">
        <v>22</v>
      </c>
      <c r="I291" s="41" t="s">
        <v>12</v>
      </c>
      <c r="J291" s="28">
        <v>40</v>
      </c>
      <c r="K291" s="15" t="s">
        <v>15</v>
      </c>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row>
    <row r="292" spans="1:235" x14ac:dyDescent="0.2">
      <c r="A292" s="3" t="s">
        <v>171</v>
      </c>
      <c r="B292" s="3" t="s">
        <v>431</v>
      </c>
      <c r="C292" s="5">
        <v>5405</v>
      </c>
      <c r="D292" s="6" t="s">
        <v>14</v>
      </c>
      <c r="E292" s="35">
        <v>1</v>
      </c>
      <c r="F292" s="6" t="s">
        <v>13</v>
      </c>
      <c r="G292" s="7">
        <f>(I292/52)/J292</f>
        <v>36.70192307692308</v>
      </c>
      <c r="H292" s="8" t="s">
        <v>15</v>
      </c>
      <c r="I292" s="9">
        <v>76340</v>
      </c>
      <c r="J292" s="27">
        <v>40</v>
      </c>
      <c r="K292" s="8" t="s">
        <v>15</v>
      </c>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row>
    <row r="293" spans="1:235" x14ac:dyDescent="0.2">
      <c r="A293" s="3" t="s">
        <v>171</v>
      </c>
      <c r="B293" s="3" t="s">
        <v>431</v>
      </c>
      <c r="C293" s="5">
        <v>5405</v>
      </c>
      <c r="D293" s="6" t="s">
        <v>20</v>
      </c>
      <c r="E293" s="35">
        <v>1</v>
      </c>
      <c r="F293" s="6" t="s">
        <v>20</v>
      </c>
      <c r="G293" s="7">
        <v>16.64</v>
      </c>
      <c r="H293" s="8" t="s">
        <v>22</v>
      </c>
      <c r="I293" s="7" t="s">
        <v>12</v>
      </c>
      <c r="J293" s="27">
        <v>30</v>
      </c>
      <c r="K293" s="8" t="s">
        <v>22</v>
      </c>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row>
    <row r="294" spans="1:235" x14ac:dyDescent="0.2">
      <c r="A294" s="3" t="s">
        <v>171</v>
      </c>
      <c r="B294" s="3" t="s">
        <v>431</v>
      </c>
      <c r="C294" s="5">
        <v>5405</v>
      </c>
      <c r="D294" s="6" t="s">
        <v>173</v>
      </c>
      <c r="E294" s="35">
        <v>1</v>
      </c>
      <c r="F294" s="6" t="s">
        <v>18</v>
      </c>
      <c r="G294" s="7">
        <v>29.02</v>
      </c>
      <c r="H294" s="8" t="s">
        <v>22</v>
      </c>
      <c r="I294" s="7" t="s">
        <v>12</v>
      </c>
      <c r="J294" s="27">
        <v>37.5</v>
      </c>
      <c r="K294" s="8" t="s">
        <v>15</v>
      </c>
      <c r="L294" s="2"/>
      <c r="M294" s="2"/>
      <c r="N294" s="2"/>
      <c r="O294" s="2"/>
      <c r="P294" s="2"/>
      <c r="Q294" s="2"/>
      <c r="R294" s="6"/>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6"/>
      <c r="CG294" s="2"/>
      <c r="CH294" s="6"/>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6"/>
      <c r="DV294" s="6"/>
      <c r="DW294" s="2"/>
      <c r="DX294" s="2"/>
      <c r="DY294" s="6"/>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16"/>
      <c r="FO294" s="16"/>
      <c r="FP294" s="16"/>
      <c r="FQ294" s="16"/>
      <c r="FR294" s="16"/>
      <c r="FS294" s="6"/>
      <c r="FT294" s="16"/>
      <c r="FU294" s="16"/>
      <c r="FV294" s="16"/>
      <c r="FW294" s="16"/>
      <c r="FX294" s="16"/>
      <c r="FY294" s="16"/>
      <c r="FZ294" s="6"/>
      <c r="GA294" s="16"/>
      <c r="GB294" s="16"/>
      <c r="GC294" s="16"/>
      <c r="GD294" s="16"/>
      <c r="GE294" s="16"/>
      <c r="GF294" s="16"/>
      <c r="GG294" s="16"/>
      <c r="GH294" s="16"/>
      <c r="GI294" s="16"/>
      <c r="GJ294" s="16"/>
      <c r="GK294" s="16"/>
      <c r="GL294" s="16"/>
      <c r="GM294" s="6"/>
      <c r="GN294" s="16"/>
      <c r="GO294" s="16"/>
      <c r="GP294" s="16"/>
      <c r="GQ294" s="16"/>
      <c r="GR294" s="16"/>
      <c r="GS294" s="16"/>
      <c r="GT294" s="16"/>
      <c r="GU294" s="16"/>
      <c r="GV294" s="6"/>
      <c r="GW294" s="16"/>
      <c r="GX294" s="16"/>
      <c r="GY294" s="16"/>
      <c r="GZ294" s="16"/>
      <c r="HA294" s="6"/>
      <c r="HB294" s="6"/>
      <c r="HC294" s="6"/>
      <c r="HD294" s="6"/>
      <c r="HE294" s="6"/>
      <c r="HF294" s="6"/>
      <c r="HG294" s="2"/>
      <c r="HH294" s="2"/>
      <c r="HI294" s="6"/>
      <c r="HJ294" s="6"/>
      <c r="HK294" s="6"/>
      <c r="HL294" s="6"/>
      <c r="HM294" s="2"/>
      <c r="HN294" s="2"/>
      <c r="HO294" s="6"/>
      <c r="HP294" s="6"/>
      <c r="HQ294" s="6"/>
      <c r="HR294" s="6"/>
      <c r="HS294" s="16"/>
      <c r="HT294" s="6"/>
      <c r="HU294" s="2"/>
      <c r="HV294" s="6"/>
      <c r="HW294" s="17"/>
      <c r="HX294" s="6"/>
      <c r="HY294" s="6"/>
      <c r="HZ294" s="17"/>
      <c r="IA294" s="6"/>
    </row>
    <row r="295" spans="1:235" ht="13.5" thickBot="1" x14ac:dyDescent="0.25">
      <c r="A295" s="19" t="s">
        <v>171</v>
      </c>
      <c r="B295" s="19" t="s">
        <v>431</v>
      </c>
      <c r="C295" s="20">
        <v>5405</v>
      </c>
      <c r="D295" s="21" t="s">
        <v>174</v>
      </c>
      <c r="E295" s="37">
        <v>1</v>
      </c>
      <c r="F295" s="21" t="s">
        <v>34</v>
      </c>
      <c r="G295" s="42">
        <v>16.149999999999999</v>
      </c>
      <c r="H295" s="23" t="s">
        <v>22</v>
      </c>
      <c r="I295" s="42" t="s">
        <v>12</v>
      </c>
      <c r="J295" s="65">
        <v>30</v>
      </c>
      <c r="K295" s="23" t="s">
        <v>22</v>
      </c>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row>
    <row r="296" spans="1:235" ht="13.5" thickTop="1" x14ac:dyDescent="0.2">
      <c r="A296" s="11" t="s">
        <v>209</v>
      </c>
      <c r="B296" s="11" t="s">
        <v>436</v>
      </c>
      <c r="C296" s="5">
        <v>28769</v>
      </c>
      <c r="D296" s="12" t="s">
        <v>62</v>
      </c>
      <c r="E296" s="36">
        <v>2</v>
      </c>
      <c r="F296" s="12" t="s">
        <v>44</v>
      </c>
      <c r="G296" s="41">
        <v>10.5</v>
      </c>
      <c r="H296" s="15" t="s">
        <v>22</v>
      </c>
      <c r="I296" s="41" t="s">
        <v>12</v>
      </c>
      <c r="J296" s="44">
        <v>19</v>
      </c>
      <c r="K296" s="15" t="s">
        <v>22</v>
      </c>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row>
    <row r="297" spans="1:235" x14ac:dyDescent="0.2">
      <c r="A297" s="3" t="s">
        <v>209</v>
      </c>
      <c r="B297" s="3" t="s">
        <v>436</v>
      </c>
      <c r="C297" s="5">
        <v>28769</v>
      </c>
      <c r="D297" s="6" t="s">
        <v>21</v>
      </c>
      <c r="E297" s="35">
        <v>1</v>
      </c>
      <c r="F297" s="6" t="s">
        <v>44</v>
      </c>
      <c r="G297" s="7">
        <v>10.5</v>
      </c>
      <c r="H297" s="8" t="s">
        <v>22</v>
      </c>
      <c r="I297" s="7" t="s">
        <v>12</v>
      </c>
      <c r="J297" s="43">
        <v>19</v>
      </c>
      <c r="K297" s="8" t="s">
        <v>22</v>
      </c>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row>
    <row r="298" spans="1:235" s="11" customFormat="1" x14ac:dyDescent="0.2">
      <c r="A298" s="3" t="s">
        <v>209</v>
      </c>
      <c r="B298" s="3" t="s">
        <v>436</v>
      </c>
      <c r="C298" s="5">
        <v>28769</v>
      </c>
      <c r="D298" s="6" t="s">
        <v>21</v>
      </c>
      <c r="E298" s="35">
        <v>1</v>
      </c>
      <c r="F298" s="6" t="s">
        <v>44</v>
      </c>
      <c r="G298" s="7">
        <v>10.5</v>
      </c>
      <c r="H298" s="8" t="s">
        <v>22</v>
      </c>
      <c r="I298" s="7" t="s">
        <v>12</v>
      </c>
      <c r="J298" s="43">
        <v>9</v>
      </c>
      <c r="K298" s="8" t="s">
        <v>22</v>
      </c>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row>
    <row r="299" spans="1:235" x14ac:dyDescent="0.2">
      <c r="A299" s="3" t="s">
        <v>209</v>
      </c>
      <c r="B299" s="3" t="s">
        <v>436</v>
      </c>
      <c r="C299" s="5">
        <v>28769</v>
      </c>
      <c r="D299" s="6" t="s">
        <v>114</v>
      </c>
      <c r="E299" s="35">
        <v>1</v>
      </c>
      <c r="F299" s="6" t="s">
        <v>16</v>
      </c>
      <c r="G299" s="7">
        <f>(I299/52)/J299</f>
        <v>22.527472527472526</v>
      </c>
      <c r="H299" s="8" t="s">
        <v>15</v>
      </c>
      <c r="I299" s="9">
        <v>41000</v>
      </c>
      <c r="J299" s="43">
        <v>35</v>
      </c>
      <c r="K299" s="8" t="s">
        <v>15</v>
      </c>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row>
    <row r="300" spans="1:235" x14ac:dyDescent="0.2">
      <c r="A300" s="11" t="s">
        <v>209</v>
      </c>
      <c r="B300" s="11" t="s">
        <v>436</v>
      </c>
      <c r="C300" s="5">
        <v>28769</v>
      </c>
      <c r="D300" s="12" t="s">
        <v>211</v>
      </c>
      <c r="E300" s="36">
        <v>1</v>
      </c>
      <c r="F300" s="12" t="s">
        <v>16</v>
      </c>
      <c r="G300" s="7">
        <f t="shared" ref="G300:G302" si="9">(I300/52)/J300</f>
        <v>20</v>
      </c>
      <c r="H300" s="15" t="s">
        <v>15</v>
      </c>
      <c r="I300" s="13">
        <v>36400</v>
      </c>
      <c r="J300" s="44">
        <v>35</v>
      </c>
      <c r="K300" s="15" t="s">
        <v>15</v>
      </c>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row>
    <row r="301" spans="1:235" x14ac:dyDescent="0.2">
      <c r="A301" s="3" t="s">
        <v>209</v>
      </c>
      <c r="B301" s="3" t="s">
        <v>436</v>
      </c>
      <c r="C301" s="5">
        <v>28769</v>
      </c>
      <c r="D301" s="6" t="s">
        <v>210</v>
      </c>
      <c r="E301" s="35">
        <v>1</v>
      </c>
      <c r="F301" s="6" t="s">
        <v>51</v>
      </c>
      <c r="G301" s="7">
        <f t="shared" si="9"/>
        <v>26.373626373626376</v>
      </c>
      <c r="H301" s="8" t="s">
        <v>15</v>
      </c>
      <c r="I301" s="9">
        <v>48000</v>
      </c>
      <c r="J301" s="43">
        <v>35</v>
      </c>
      <c r="K301" s="8" t="s">
        <v>15</v>
      </c>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row>
    <row r="302" spans="1:235" x14ac:dyDescent="0.2">
      <c r="A302" s="3" t="s">
        <v>209</v>
      </c>
      <c r="B302" s="3" t="s">
        <v>436</v>
      </c>
      <c r="C302" s="5">
        <v>28769</v>
      </c>
      <c r="D302" s="6" t="s">
        <v>14</v>
      </c>
      <c r="E302" s="35">
        <v>1</v>
      </c>
      <c r="F302" s="6" t="s">
        <v>13</v>
      </c>
      <c r="G302" s="7">
        <f t="shared" si="9"/>
        <v>30.76923076923077</v>
      </c>
      <c r="H302" s="8" t="s">
        <v>15</v>
      </c>
      <c r="I302" s="9">
        <v>56000</v>
      </c>
      <c r="J302" s="43">
        <v>35</v>
      </c>
      <c r="K302" s="8" t="s">
        <v>15</v>
      </c>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row>
    <row r="303" spans="1:235" x14ac:dyDescent="0.2">
      <c r="A303" s="3" t="s">
        <v>209</v>
      </c>
      <c r="B303" s="3" t="s">
        <v>436</v>
      </c>
      <c r="C303" s="5">
        <v>28769</v>
      </c>
      <c r="D303" s="6" t="s">
        <v>213</v>
      </c>
      <c r="E303" s="35">
        <v>1</v>
      </c>
      <c r="F303" s="6" t="s">
        <v>20</v>
      </c>
      <c r="G303" s="7">
        <v>14.64</v>
      </c>
      <c r="H303" s="8" t="s">
        <v>22</v>
      </c>
      <c r="I303" s="7" t="s">
        <v>12</v>
      </c>
      <c r="J303" s="43">
        <v>35</v>
      </c>
      <c r="K303" s="8" t="s">
        <v>22</v>
      </c>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row>
    <row r="304" spans="1:235" x14ac:dyDescent="0.2">
      <c r="A304" s="3" t="s">
        <v>209</v>
      </c>
      <c r="B304" s="3" t="s">
        <v>436</v>
      </c>
      <c r="C304" s="5">
        <v>28769</v>
      </c>
      <c r="D304" s="6" t="s">
        <v>214</v>
      </c>
      <c r="E304" s="35">
        <v>1</v>
      </c>
      <c r="F304" s="6" t="s">
        <v>20</v>
      </c>
      <c r="G304" s="7">
        <v>14.64</v>
      </c>
      <c r="H304" s="8" t="s">
        <v>22</v>
      </c>
      <c r="I304" s="7" t="s">
        <v>12</v>
      </c>
      <c r="J304" s="43">
        <v>35</v>
      </c>
      <c r="K304" s="8" t="s">
        <v>22</v>
      </c>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row>
    <row r="305" spans="1:235" s="11" customFormat="1" x14ac:dyDescent="0.2">
      <c r="A305" s="3" t="s">
        <v>209</v>
      </c>
      <c r="B305" s="3" t="s">
        <v>436</v>
      </c>
      <c r="C305" s="5">
        <v>28769</v>
      </c>
      <c r="D305" s="6" t="s">
        <v>215</v>
      </c>
      <c r="E305" s="35">
        <v>1</v>
      </c>
      <c r="F305" s="6" t="s">
        <v>20</v>
      </c>
      <c r="G305" s="7">
        <v>10.5</v>
      </c>
      <c r="H305" s="8" t="s">
        <v>22</v>
      </c>
      <c r="I305" s="7" t="s">
        <v>12</v>
      </c>
      <c r="J305" s="43">
        <v>19</v>
      </c>
      <c r="K305" s="8" t="s">
        <v>22</v>
      </c>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row>
    <row r="306" spans="1:235" x14ac:dyDescent="0.2">
      <c r="A306" s="3" t="s">
        <v>209</v>
      </c>
      <c r="B306" s="3" t="s">
        <v>436</v>
      </c>
      <c r="C306" s="5">
        <v>28769</v>
      </c>
      <c r="D306" s="12" t="s">
        <v>216</v>
      </c>
      <c r="E306" s="36">
        <v>1</v>
      </c>
      <c r="F306" s="12" t="s">
        <v>28</v>
      </c>
      <c r="G306" s="41">
        <v>10.5</v>
      </c>
      <c r="H306" s="15" t="s">
        <v>22</v>
      </c>
      <c r="I306" s="41" t="s">
        <v>12</v>
      </c>
      <c r="J306" s="44">
        <v>19</v>
      </c>
      <c r="K306" s="15" t="s">
        <v>22</v>
      </c>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row>
    <row r="307" spans="1:235" x14ac:dyDescent="0.2">
      <c r="A307" s="3" t="s">
        <v>209</v>
      </c>
      <c r="B307" s="3" t="s">
        <v>436</v>
      </c>
      <c r="C307" s="5">
        <v>28769</v>
      </c>
      <c r="D307" s="6" t="s">
        <v>217</v>
      </c>
      <c r="E307" s="35">
        <v>1</v>
      </c>
      <c r="F307" s="6" t="s">
        <v>28</v>
      </c>
      <c r="G307" s="7">
        <v>12</v>
      </c>
      <c r="H307" s="8" t="s">
        <v>22</v>
      </c>
      <c r="I307" s="7" t="s">
        <v>12</v>
      </c>
      <c r="J307" s="43">
        <v>19</v>
      </c>
      <c r="K307" s="8" t="s">
        <v>22</v>
      </c>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row>
    <row r="308" spans="1:235" x14ac:dyDescent="0.2">
      <c r="A308" s="3" t="s">
        <v>209</v>
      </c>
      <c r="B308" s="3" t="s">
        <v>436</v>
      </c>
      <c r="C308" s="5">
        <v>28769</v>
      </c>
      <c r="D308" s="6" t="s">
        <v>212</v>
      </c>
      <c r="E308" s="35">
        <v>1</v>
      </c>
      <c r="F308" s="6" t="s">
        <v>37</v>
      </c>
      <c r="G308" s="7">
        <v>18.399999999999999</v>
      </c>
      <c r="H308" s="8" t="s">
        <v>22</v>
      </c>
      <c r="I308" s="7" t="s">
        <v>12</v>
      </c>
      <c r="J308" s="43">
        <v>35</v>
      </c>
      <c r="K308" s="8" t="s">
        <v>22</v>
      </c>
      <c r="L308" s="2"/>
      <c r="M308" s="2"/>
      <c r="N308" s="2"/>
      <c r="O308" s="2"/>
      <c r="P308" s="2"/>
      <c r="Q308" s="2"/>
      <c r="R308" s="6"/>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6"/>
      <c r="CG308" s="2"/>
      <c r="CH308" s="6"/>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6"/>
      <c r="DV308" s="6"/>
      <c r="DW308" s="2"/>
      <c r="DX308" s="2"/>
      <c r="DY308" s="6"/>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6"/>
      <c r="FC308" s="6"/>
      <c r="FD308" s="6"/>
      <c r="FE308" s="6"/>
      <c r="FF308" s="6"/>
      <c r="FG308" s="6"/>
      <c r="FH308" s="6"/>
      <c r="FI308" s="6"/>
      <c r="FJ308" s="2"/>
      <c r="FK308" s="2"/>
      <c r="FL308" s="2"/>
      <c r="FM308" s="2"/>
      <c r="FN308" s="16"/>
      <c r="FO308" s="16"/>
      <c r="FP308" s="16"/>
      <c r="FQ308" s="16"/>
      <c r="FR308" s="16"/>
      <c r="FS308" s="6"/>
      <c r="FT308" s="16"/>
      <c r="FU308" s="16"/>
      <c r="FV308" s="16"/>
      <c r="FW308" s="16"/>
      <c r="FX308" s="16"/>
      <c r="FY308" s="16"/>
      <c r="FZ308" s="6"/>
      <c r="GA308" s="16"/>
      <c r="GB308" s="16"/>
      <c r="GC308" s="16"/>
      <c r="GD308" s="16"/>
      <c r="GE308" s="16"/>
      <c r="GF308" s="16"/>
      <c r="GG308" s="16"/>
      <c r="GH308" s="16"/>
      <c r="GI308" s="16"/>
      <c r="GJ308" s="16"/>
      <c r="GK308" s="16"/>
      <c r="GL308" s="16"/>
      <c r="GM308" s="6"/>
      <c r="GN308" s="16"/>
      <c r="GO308" s="16"/>
      <c r="GP308" s="16"/>
      <c r="GQ308" s="16"/>
      <c r="GR308" s="16"/>
      <c r="GS308" s="16"/>
      <c r="GT308" s="16"/>
      <c r="GU308" s="16"/>
      <c r="GV308" s="6"/>
      <c r="GW308" s="16"/>
      <c r="GX308" s="16"/>
      <c r="GY308" s="16"/>
      <c r="GZ308" s="16"/>
      <c r="HA308" s="6"/>
      <c r="HB308" s="6"/>
      <c r="HC308" s="6"/>
      <c r="HD308" s="6"/>
      <c r="HE308" s="6"/>
      <c r="HF308" s="6"/>
      <c r="HG308" s="2"/>
      <c r="HH308" s="2"/>
      <c r="HI308" s="6"/>
      <c r="HJ308" s="6"/>
      <c r="HK308" s="6"/>
      <c r="HL308" s="6"/>
      <c r="HM308" s="2"/>
      <c r="HN308" s="2"/>
      <c r="HO308" s="6"/>
      <c r="HP308" s="6"/>
      <c r="HQ308" s="6"/>
      <c r="HR308" s="6"/>
      <c r="HS308" s="6"/>
      <c r="HT308" s="6"/>
      <c r="HU308" s="6"/>
      <c r="HV308" s="6"/>
      <c r="HW308" s="17"/>
      <c r="HX308" s="6"/>
      <c r="HY308" s="6"/>
      <c r="HZ308" s="17"/>
      <c r="IA308" s="6"/>
    </row>
    <row r="309" spans="1:235" ht="13.5" thickBot="1" x14ac:dyDescent="0.25">
      <c r="A309" s="19" t="s">
        <v>209</v>
      </c>
      <c r="B309" s="19" t="s">
        <v>436</v>
      </c>
      <c r="C309" s="20">
        <v>28769</v>
      </c>
      <c r="D309" s="21" t="s">
        <v>19</v>
      </c>
      <c r="E309" s="37">
        <v>1</v>
      </c>
      <c r="F309" s="21" t="s">
        <v>18</v>
      </c>
      <c r="G309" s="42">
        <v>18</v>
      </c>
      <c r="H309" s="23" t="s">
        <v>22</v>
      </c>
      <c r="I309" s="42" t="s">
        <v>12</v>
      </c>
      <c r="J309" s="45">
        <v>6</v>
      </c>
      <c r="K309" s="23" t="s">
        <v>15</v>
      </c>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row>
    <row r="310" spans="1:235" ht="13.5" thickTop="1" x14ac:dyDescent="0.2">
      <c r="A310" s="3" t="s">
        <v>198</v>
      </c>
      <c r="B310" s="3" t="s">
        <v>434</v>
      </c>
      <c r="C310" s="5">
        <v>21105</v>
      </c>
      <c r="D310" s="6" t="s">
        <v>205</v>
      </c>
      <c r="E310" s="35">
        <v>1</v>
      </c>
      <c r="F310" s="6" t="s">
        <v>44</v>
      </c>
      <c r="G310" s="7">
        <v>11.78</v>
      </c>
      <c r="H310" s="8" t="s">
        <v>22</v>
      </c>
      <c r="I310" s="7" t="s">
        <v>12</v>
      </c>
      <c r="J310" s="43">
        <v>8</v>
      </c>
      <c r="K310" s="8" t="s">
        <v>22</v>
      </c>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row>
    <row r="311" spans="1:235" x14ac:dyDescent="0.2">
      <c r="A311" s="3" t="s">
        <v>198</v>
      </c>
      <c r="B311" s="3" t="s">
        <v>434</v>
      </c>
      <c r="C311" s="5">
        <v>21105</v>
      </c>
      <c r="D311" s="6" t="s">
        <v>205</v>
      </c>
      <c r="E311" s="35">
        <v>1</v>
      </c>
      <c r="F311" s="6" t="s">
        <v>44</v>
      </c>
      <c r="G311" s="7">
        <v>11.78</v>
      </c>
      <c r="H311" s="8" t="s">
        <v>22</v>
      </c>
      <c r="I311" s="7" t="s">
        <v>12</v>
      </c>
      <c r="J311" s="43">
        <v>15</v>
      </c>
      <c r="K311" s="8" t="s">
        <v>22</v>
      </c>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row>
    <row r="312" spans="1:235" s="11" customFormat="1" x14ac:dyDescent="0.2">
      <c r="A312" s="3" t="s">
        <v>198</v>
      </c>
      <c r="B312" s="3" t="s">
        <v>434</v>
      </c>
      <c r="C312" s="5">
        <v>21105</v>
      </c>
      <c r="D312" s="6" t="s">
        <v>205</v>
      </c>
      <c r="E312" s="35">
        <v>1</v>
      </c>
      <c r="F312" s="6" t="s">
        <v>44</v>
      </c>
      <c r="G312" s="7">
        <v>12.24</v>
      </c>
      <c r="H312" s="8" t="s">
        <v>22</v>
      </c>
      <c r="I312" s="7" t="s">
        <v>12</v>
      </c>
      <c r="J312" s="43">
        <v>8</v>
      </c>
      <c r="K312" s="8" t="s">
        <v>22</v>
      </c>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row>
    <row r="313" spans="1:235" x14ac:dyDescent="0.2">
      <c r="A313" s="3" t="s">
        <v>198</v>
      </c>
      <c r="B313" s="3" t="s">
        <v>434</v>
      </c>
      <c r="C313" s="5">
        <v>21105</v>
      </c>
      <c r="D313" s="6" t="s">
        <v>205</v>
      </c>
      <c r="E313" s="35">
        <v>1</v>
      </c>
      <c r="F313" s="6" t="s">
        <v>44</v>
      </c>
      <c r="G313" s="7">
        <v>12.24</v>
      </c>
      <c r="H313" s="8" t="s">
        <v>22</v>
      </c>
      <c r="I313" s="7" t="s">
        <v>12</v>
      </c>
      <c r="J313" s="43">
        <v>12</v>
      </c>
      <c r="K313" s="8" t="s">
        <v>22</v>
      </c>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row>
    <row r="314" spans="1:235" x14ac:dyDescent="0.2">
      <c r="A314" s="3" t="s">
        <v>198</v>
      </c>
      <c r="B314" s="3" t="s">
        <v>434</v>
      </c>
      <c r="C314" s="5">
        <v>21105</v>
      </c>
      <c r="D314" s="6" t="s">
        <v>45</v>
      </c>
      <c r="E314" s="35">
        <v>3</v>
      </c>
      <c r="F314" s="6" t="s">
        <v>44</v>
      </c>
      <c r="G314" s="7">
        <v>10.79</v>
      </c>
      <c r="H314" s="8" t="s">
        <v>22</v>
      </c>
      <c r="I314" s="7" t="s">
        <v>12</v>
      </c>
      <c r="J314" s="43">
        <v>9</v>
      </c>
      <c r="K314" s="8" t="s">
        <v>22</v>
      </c>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row>
    <row r="315" spans="1:235" x14ac:dyDescent="0.2">
      <c r="A315" s="11" t="s">
        <v>198</v>
      </c>
      <c r="B315" s="3" t="s">
        <v>434</v>
      </c>
      <c r="C315" s="5">
        <v>21105</v>
      </c>
      <c r="D315" s="12" t="s">
        <v>45</v>
      </c>
      <c r="E315" s="36">
        <v>1</v>
      </c>
      <c r="F315" s="12" t="s">
        <v>44</v>
      </c>
      <c r="G315" s="41">
        <v>10.79</v>
      </c>
      <c r="H315" s="15" t="s">
        <v>22</v>
      </c>
      <c r="I315" s="41" t="s">
        <v>12</v>
      </c>
      <c r="J315" s="44">
        <v>4.5</v>
      </c>
      <c r="K315" s="15" t="s">
        <v>22</v>
      </c>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row>
    <row r="316" spans="1:235" x14ac:dyDescent="0.2">
      <c r="A316" s="3" t="s">
        <v>198</v>
      </c>
      <c r="B316" s="3" t="s">
        <v>434</v>
      </c>
      <c r="C316" s="5">
        <v>21105</v>
      </c>
      <c r="D316" s="6" t="s">
        <v>24</v>
      </c>
      <c r="E316" s="35">
        <v>1</v>
      </c>
      <c r="F316" s="6" t="s">
        <v>23</v>
      </c>
      <c r="G316" s="7">
        <v>20.69</v>
      </c>
      <c r="H316" s="8" t="s">
        <v>22</v>
      </c>
      <c r="I316" s="7" t="s">
        <v>12</v>
      </c>
      <c r="J316" s="43">
        <v>13</v>
      </c>
      <c r="K316" s="8" t="s">
        <v>22</v>
      </c>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row>
    <row r="317" spans="1:235" x14ac:dyDescent="0.2">
      <c r="A317" s="11" t="s">
        <v>198</v>
      </c>
      <c r="B317" s="3" t="s">
        <v>434</v>
      </c>
      <c r="C317" s="5">
        <v>21105</v>
      </c>
      <c r="D317" s="12" t="s">
        <v>114</v>
      </c>
      <c r="E317" s="36">
        <v>1</v>
      </c>
      <c r="F317" s="12" t="s">
        <v>16</v>
      </c>
      <c r="G317" s="41">
        <v>28.71</v>
      </c>
      <c r="H317" s="15" t="s">
        <v>22</v>
      </c>
      <c r="I317" s="41" t="s">
        <v>12</v>
      </c>
      <c r="J317" s="44">
        <v>35</v>
      </c>
      <c r="K317" s="15" t="s">
        <v>15</v>
      </c>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row>
    <row r="318" spans="1:235" x14ac:dyDescent="0.2">
      <c r="A318" s="3" t="s">
        <v>198</v>
      </c>
      <c r="B318" s="3" t="s">
        <v>434</v>
      </c>
      <c r="C318" s="5">
        <v>21105</v>
      </c>
      <c r="D318" s="6" t="s">
        <v>19</v>
      </c>
      <c r="E318" s="35">
        <v>1</v>
      </c>
      <c r="F318" s="6" t="s">
        <v>16</v>
      </c>
      <c r="G318" s="7">
        <v>19.64</v>
      </c>
      <c r="H318" s="8" t="s">
        <v>22</v>
      </c>
      <c r="I318" s="7" t="s">
        <v>12</v>
      </c>
      <c r="J318" s="43">
        <v>13</v>
      </c>
      <c r="K318" s="8" t="s">
        <v>15</v>
      </c>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row>
    <row r="319" spans="1:235" x14ac:dyDescent="0.2">
      <c r="A319" s="3" t="s">
        <v>198</v>
      </c>
      <c r="B319" s="3" t="s">
        <v>434</v>
      </c>
      <c r="C319" s="5">
        <v>21105</v>
      </c>
      <c r="D319" s="6" t="s">
        <v>114</v>
      </c>
      <c r="E319" s="35">
        <v>1</v>
      </c>
      <c r="F319" s="6" t="s">
        <v>16</v>
      </c>
      <c r="G319" s="7">
        <v>19.64</v>
      </c>
      <c r="H319" s="8" t="s">
        <v>22</v>
      </c>
      <c r="I319" s="7" t="s">
        <v>12</v>
      </c>
      <c r="J319" s="43">
        <v>9</v>
      </c>
      <c r="K319" s="8" t="s">
        <v>15</v>
      </c>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row>
    <row r="320" spans="1:235" x14ac:dyDescent="0.2">
      <c r="A320" s="3" t="s">
        <v>198</v>
      </c>
      <c r="B320" s="3" t="s">
        <v>434</v>
      </c>
      <c r="C320" s="5">
        <v>21105</v>
      </c>
      <c r="D320" s="6" t="s">
        <v>133</v>
      </c>
      <c r="E320" s="35">
        <v>1</v>
      </c>
      <c r="F320" s="6" t="s">
        <v>51</v>
      </c>
      <c r="G320" s="7">
        <f>(I320/52)/J320</f>
        <v>31.795604395604396</v>
      </c>
      <c r="H320" s="8" t="s">
        <v>15</v>
      </c>
      <c r="I320" s="9">
        <v>57868</v>
      </c>
      <c r="J320" s="43">
        <v>35</v>
      </c>
      <c r="K320" s="8" t="s">
        <v>15</v>
      </c>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row>
    <row r="321" spans="1:235" x14ac:dyDescent="0.2">
      <c r="A321" s="3" t="s">
        <v>198</v>
      </c>
      <c r="B321" s="3" t="s">
        <v>434</v>
      </c>
      <c r="C321" s="5">
        <v>21105</v>
      </c>
      <c r="D321" s="6" t="s">
        <v>13</v>
      </c>
      <c r="E321" s="35">
        <v>1</v>
      </c>
      <c r="F321" s="6" t="s">
        <v>13</v>
      </c>
      <c r="G321" s="7">
        <f>(I321/52)/J321</f>
        <v>37.761538461538464</v>
      </c>
      <c r="H321" s="8" t="s">
        <v>15</v>
      </c>
      <c r="I321" s="9">
        <v>68726</v>
      </c>
      <c r="J321" s="43">
        <v>35</v>
      </c>
      <c r="K321" s="8" t="s">
        <v>15</v>
      </c>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row>
    <row r="322" spans="1:235" x14ac:dyDescent="0.2">
      <c r="A322" s="3" t="s">
        <v>198</v>
      </c>
      <c r="B322" s="3" t="s">
        <v>434</v>
      </c>
      <c r="C322" s="5">
        <v>21105</v>
      </c>
      <c r="D322" s="6" t="s">
        <v>202</v>
      </c>
      <c r="E322" s="35">
        <v>1</v>
      </c>
      <c r="F322" s="6" t="s">
        <v>20</v>
      </c>
      <c r="G322" s="7">
        <v>20.03</v>
      </c>
      <c r="H322" s="8" t="s">
        <v>22</v>
      </c>
      <c r="I322" s="7" t="s">
        <v>12</v>
      </c>
      <c r="J322" s="43">
        <v>35</v>
      </c>
      <c r="K322" s="8" t="s">
        <v>22</v>
      </c>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row>
    <row r="323" spans="1:235" x14ac:dyDescent="0.2">
      <c r="A323" s="3" t="s">
        <v>198</v>
      </c>
      <c r="B323" s="3" t="s">
        <v>434</v>
      </c>
      <c r="C323" s="5">
        <v>21105</v>
      </c>
      <c r="D323" s="6" t="s">
        <v>203</v>
      </c>
      <c r="E323" s="35">
        <v>1</v>
      </c>
      <c r="F323" s="6" t="s">
        <v>20</v>
      </c>
      <c r="G323" s="7">
        <v>20.03</v>
      </c>
      <c r="H323" s="8" t="s">
        <v>22</v>
      </c>
      <c r="I323" s="7" t="s">
        <v>12</v>
      </c>
      <c r="J323" s="43">
        <v>35</v>
      </c>
      <c r="K323" s="8" t="s">
        <v>22</v>
      </c>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row>
    <row r="324" spans="1:235" x14ac:dyDescent="0.2">
      <c r="A324" s="3" t="s">
        <v>198</v>
      </c>
      <c r="B324" s="3" t="s">
        <v>434</v>
      </c>
      <c r="C324" s="5">
        <v>21105</v>
      </c>
      <c r="D324" s="6" t="s">
        <v>204</v>
      </c>
      <c r="E324" s="35">
        <v>4</v>
      </c>
      <c r="F324" s="6" t="s">
        <v>28</v>
      </c>
      <c r="G324" s="7">
        <v>16.95</v>
      </c>
      <c r="H324" s="8" t="s">
        <v>22</v>
      </c>
      <c r="I324" s="7" t="s">
        <v>12</v>
      </c>
      <c r="J324" s="43">
        <v>35</v>
      </c>
      <c r="K324" s="8" t="s">
        <v>22</v>
      </c>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row>
    <row r="325" spans="1:235" x14ac:dyDescent="0.2">
      <c r="A325" s="3" t="s">
        <v>198</v>
      </c>
      <c r="B325" s="3" t="s">
        <v>434</v>
      </c>
      <c r="C325" s="5">
        <v>21105</v>
      </c>
      <c r="D325" s="6" t="s">
        <v>201</v>
      </c>
      <c r="E325" s="35">
        <v>1</v>
      </c>
      <c r="F325" s="6" t="s">
        <v>26</v>
      </c>
      <c r="G325" s="7">
        <v>20.55</v>
      </c>
      <c r="H325" s="8" t="s">
        <v>22</v>
      </c>
      <c r="I325" s="7" t="s">
        <v>12</v>
      </c>
      <c r="J325" s="43">
        <v>35</v>
      </c>
      <c r="K325" s="8" t="s">
        <v>22</v>
      </c>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row>
    <row r="326" spans="1:235" x14ac:dyDescent="0.2">
      <c r="A326" s="11" t="s">
        <v>198</v>
      </c>
      <c r="B326" s="11" t="s">
        <v>434</v>
      </c>
      <c r="C326" s="5">
        <v>21105</v>
      </c>
      <c r="D326" s="12" t="s">
        <v>199</v>
      </c>
      <c r="E326" s="36">
        <v>1</v>
      </c>
      <c r="F326" s="12" t="s">
        <v>18</v>
      </c>
      <c r="G326" s="41">
        <v>29.78</v>
      </c>
      <c r="H326" s="15" t="s">
        <v>22</v>
      </c>
      <c r="I326" s="41" t="s">
        <v>12</v>
      </c>
      <c r="J326" s="44">
        <v>35</v>
      </c>
      <c r="K326" s="15" t="s">
        <v>15</v>
      </c>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row>
    <row r="327" spans="1:235" x14ac:dyDescent="0.2">
      <c r="A327" s="3" t="s">
        <v>198</v>
      </c>
      <c r="B327" s="3" t="s">
        <v>434</v>
      </c>
      <c r="C327" s="5">
        <v>21105</v>
      </c>
      <c r="D327" s="6" t="s">
        <v>200</v>
      </c>
      <c r="E327" s="35">
        <v>1</v>
      </c>
      <c r="F327" s="6" t="s">
        <v>18</v>
      </c>
      <c r="G327" s="7">
        <v>27.34</v>
      </c>
      <c r="H327" s="8" t="s">
        <v>22</v>
      </c>
      <c r="I327" s="7" t="s">
        <v>12</v>
      </c>
      <c r="J327" s="43">
        <v>35</v>
      </c>
      <c r="K327" s="8" t="s">
        <v>15</v>
      </c>
      <c r="L327" s="2"/>
      <c r="M327" s="2"/>
      <c r="N327" s="2"/>
      <c r="O327" s="2"/>
      <c r="P327" s="2"/>
      <c r="Q327" s="2"/>
      <c r="R327" s="6"/>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6"/>
      <c r="CG327" s="2"/>
      <c r="CH327" s="6"/>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6"/>
      <c r="DV327" s="6"/>
      <c r="DW327" s="2"/>
      <c r="DX327" s="2"/>
      <c r="DY327" s="6"/>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16"/>
      <c r="FO327" s="16"/>
      <c r="FP327" s="16"/>
      <c r="FQ327" s="16"/>
      <c r="FR327" s="16"/>
      <c r="FS327" s="6"/>
      <c r="FT327" s="16"/>
      <c r="FU327" s="16"/>
      <c r="FV327" s="16"/>
      <c r="FW327" s="16"/>
      <c r="FX327" s="16"/>
      <c r="FY327" s="16"/>
      <c r="FZ327" s="6"/>
      <c r="GA327" s="16"/>
      <c r="GB327" s="16"/>
      <c r="GC327" s="16"/>
      <c r="GD327" s="16"/>
      <c r="GE327" s="16"/>
      <c r="GF327" s="16"/>
      <c r="GG327" s="16"/>
      <c r="GH327" s="16"/>
      <c r="GI327" s="16"/>
      <c r="GJ327" s="16"/>
      <c r="GK327" s="16"/>
      <c r="GL327" s="16"/>
      <c r="GM327" s="6"/>
      <c r="GN327" s="16"/>
      <c r="GO327" s="16"/>
      <c r="GP327" s="16"/>
      <c r="GQ327" s="16"/>
      <c r="GR327" s="16"/>
      <c r="GS327" s="16"/>
      <c r="GT327" s="16"/>
      <c r="GU327" s="16"/>
      <c r="GV327" s="6"/>
      <c r="GW327" s="16"/>
      <c r="GX327" s="16"/>
      <c r="GY327" s="16"/>
      <c r="GZ327" s="16"/>
      <c r="HA327" s="6"/>
      <c r="HB327" s="6"/>
      <c r="HC327" s="6"/>
      <c r="HD327" s="6"/>
      <c r="HE327" s="6"/>
      <c r="HF327" s="6"/>
      <c r="HG327" s="2"/>
      <c r="HH327" s="2"/>
      <c r="HI327" s="6"/>
      <c r="HJ327" s="6"/>
      <c r="HK327" s="6"/>
      <c r="HL327" s="6"/>
      <c r="HM327" s="2"/>
      <c r="HN327" s="2"/>
      <c r="HO327" s="6"/>
      <c r="HP327" s="6"/>
      <c r="HQ327" s="6"/>
      <c r="HR327" s="6"/>
      <c r="HS327" s="16"/>
      <c r="HT327" s="6"/>
      <c r="HU327" s="6"/>
      <c r="HV327" s="6"/>
      <c r="HW327" s="17"/>
      <c r="HX327" s="6"/>
      <c r="HY327" s="6"/>
      <c r="HZ327" s="17"/>
      <c r="IA327" s="6"/>
    </row>
    <row r="328" spans="1:235" ht="13.5" thickBot="1" x14ac:dyDescent="0.25">
      <c r="A328" s="19" t="s">
        <v>198</v>
      </c>
      <c r="B328" s="19" t="s">
        <v>434</v>
      </c>
      <c r="C328" s="20">
        <v>21105</v>
      </c>
      <c r="D328" s="21" t="s">
        <v>114</v>
      </c>
      <c r="E328" s="37">
        <v>1</v>
      </c>
      <c r="F328" s="21" t="s">
        <v>18</v>
      </c>
      <c r="G328" s="42">
        <v>19.64</v>
      </c>
      <c r="H328" s="23" t="s">
        <v>22</v>
      </c>
      <c r="I328" s="42" t="s">
        <v>12</v>
      </c>
      <c r="J328" s="45">
        <v>12</v>
      </c>
      <c r="K328" s="23" t="s">
        <v>15</v>
      </c>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row>
    <row r="329" spans="1:235" ht="13.5" thickTop="1" x14ac:dyDescent="0.2">
      <c r="A329" s="11" t="s">
        <v>46</v>
      </c>
      <c r="B329" s="29" t="s">
        <v>416</v>
      </c>
      <c r="C329" s="5">
        <v>3492</v>
      </c>
      <c r="D329" s="12" t="s">
        <v>47</v>
      </c>
      <c r="E329" s="36">
        <v>1</v>
      </c>
      <c r="F329" s="12" t="s">
        <v>16</v>
      </c>
      <c r="G329" s="49">
        <v>23.33</v>
      </c>
      <c r="H329" s="50" t="s">
        <v>22</v>
      </c>
      <c r="I329" s="51">
        <v>42461</v>
      </c>
      <c r="J329" s="44">
        <v>35</v>
      </c>
      <c r="K329" s="15" t="s">
        <v>15</v>
      </c>
      <c r="L329" s="48"/>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row>
    <row r="330" spans="1:235" s="11" customFormat="1" x14ac:dyDescent="0.2">
      <c r="A330" s="3" t="s">
        <v>46</v>
      </c>
      <c r="B330" s="29" t="s">
        <v>416</v>
      </c>
      <c r="C330" s="5">
        <v>3492</v>
      </c>
      <c r="D330" s="6" t="s">
        <v>13</v>
      </c>
      <c r="E330" s="35">
        <v>1</v>
      </c>
      <c r="F330" s="6" t="s">
        <v>13</v>
      </c>
      <c r="G330" s="52">
        <v>31.41</v>
      </c>
      <c r="H330" s="53" t="s">
        <v>22</v>
      </c>
      <c r="I330" s="54">
        <v>57166</v>
      </c>
      <c r="J330" s="43">
        <v>35</v>
      </c>
      <c r="K330" s="8" t="s">
        <v>22</v>
      </c>
      <c r="L330" s="48"/>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row>
    <row r="331" spans="1:235" x14ac:dyDescent="0.2">
      <c r="A331" s="11" t="s">
        <v>46</v>
      </c>
      <c r="B331" s="29" t="s">
        <v>416</v>
      </c>
      <c r="C331" s="5">
        <v>3492</v>
      </c>
      <c r="D331" s="12" t="s">
        <v>48</v>
      </c>
      <c r="E331" s="36">
        <v>1</v>
      </c>
      <c r="F331" s="12" t="s">
        <v>28</v>
      </c>
      <c r="G331" s="49">
        <v>17.510000000000002</v>
      </c>
      <c r="H331" s="50" t="s">
        <v>22</v>
      </c>
      <c r="I331" s="51">
        <v>18666</v>
      </c>
      <c r="J331" s="44">
        <v>20.5</v>
      </c>
      <c r="K331" s="15" t="s">
        <v>22</v>
      </c>
      <c r="L331" s="48"/>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row>
    <row r="332" spans="1:235" ht="13.5" thickBot="1" x14ac:dyDescent="0.25">
      <c r="A332" s="19" t="s">
        <v>46</v>
      </c>
      <c r="B332" s="55" t="s">
        <v>416</v>
      </c>
      <c r="C332" s="20">
        <v>3492</v>
      </c>
      <c r="D332" s="21" t="s">
        <v>34</v>
      </c>
      <c r="E332" s="37">
        <v>1</v>
      </c>
      <c r="F332" s="21" t="s">
        <v>34</v>
      </c>
      <c r="G332" s="62">
        <v>18.54</v>
      </c>
      <c r="H332" s="63" t="s">
        <v>22</v>
      </c>
      <c r="I332" s="64">
        <v>25066</v>
      </c>
      <c r="J332" s="45">
        <v>26</v>
      </c>
      <c r="K332" s="23" t="s">
        <v>22</v>
      </c>
      <c r="L332" s="48"/>
      <c r="M332" s="2"/>
      <c r="N332" s="2"/>
      <c r="O332" s="2"/>
      <c r="P332" s="2"/>
      <c r="Q332" s="2"/>
      <c r="R332" s="6"/>
      <c r="S332" s="2"/>
      <c r="T332" s="2"/>
      <c r="U332" s="2"/>
      <c r="V332" s="2"/>
      <c r="W332" s="2"/>
      <c r="X332" s="2"/>
      <c r="Y332" s="2"/>
      <c r="Z332" s="2"/>
      <c r="AA332" s="2"/>
      <c r="AB332" s="2"/>
      <c r="AC332" s="2"/>
      <c r="AD332" s="2"/>
      <c r="AE332" s="2"/>
      <c r="AF332" s="2"/>
      <c r="AG332" s="2"/>
      <c r="AH332" s="2"/>
      <c r="AI332" s="2"/>
      <c r="AJ332" s="2"/>
      <c r="AK332" s="2"/>
      <c r="AL332" s="2"/>
      <c r="AM332" s="2"/>
      <c r="AN332" s="6"/>
      <c r="AO332" s="2"/>
      <c r="AP332" s="2"/>
      <c r="AQ332" s="2"/>
      <c r="AR332" s="6"/>
      <c r="AS332" s="2"/>
      <c r="AT332" s="2"/>
      <c r="AU332" s="2"/>
      <c r="AV332" s="6"/>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6"/>
      <c r="CG332" s="2"/>
      <c r="CH332" s="6"/>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6"/>
      <c r="DV332" s="6"/>
      <c r="DW332" s="2"/>
      <c r="DX332" s="2"/>
      <c r="DY332" s="2"/>
      <c r="DZ332" s="2"/>
      <c r="EA332" s="6"/>
      <c r="EB332" s="2"/>
      <c r="EC332" s="2"/>
      <c r="ED332" s="2"/>
      <c r="EE332" s="2"/>
      <c r="EF332" s="2"/>
      <c r="EG332" s="2"/>
      <c r="EH332" s="2"/>
      <c r="EI332" s="2"/>
      <c r="EJ332" s="2"/>
      <c r="EK332" s="2"/>
      <c r="EL332" s="2"/>
      <c r="EM332" s="2"/>
      <c r="EN332" s="2"/>
      <c r="EO332" s="2"/>
      <c r="EP332" s="2"/>
      <c r="EQ332" s="2"/>
      <c r="ER332" s="6"/>
      <c r="ES332" s="6"/>
      <c r="ET332" s="6"/>
      <c r="EU332" s="6"/>
      <c r="EV332" s="6"/>
      <c r="EW332" s="6"/>
      <c r="EX332" s="6"/>
      <c r="EY332" s="6"/>
      <c r="EZ332" s="6"/>
      <c r="FA332" s="6"/>
      <c r="FB332" s="2"/>
      <c r="FC332" s="2"/>
      <c r="FD332" s="2"/>
      <c r="FE332" s="2"/>
      <c r="FF332" s="2"/>
      <c r="FG332" s="2"/>
      <c r="FH332" s="2"/>
      <c r="FI332" s="2"/>
      <c r="FJ332" s="2"/>
      <c r="FK332" s="2"/>
      <c r="FL332" s="2"/>
      <c r="FM332" s="6"/>
      <c r="FN332" s="16"/>
      <c r="FO332" s="16"/>
      <c r="FP332" s="16"/>
      <c r="FQ332" s="16"/>
      <c r="FR332" s="16"/>
      <c r="FS332" s="6"/>
      <c r="FT332" s="16"/>
      <c r="FU332" s="16"/>
      <c r="FV332" s="16"/>
      <c r="FW332" s="16"/>
      <c r="FX332" s="16"/>
      <c r="FY332" s="16"/>
      <c r="FZ332" s="6"/>
      <c r="GA332" s="16"/>
      <c r="GB332" s="16"/>
      <c r="GC332" s="16"/>
      <c r="GD332" s="16"/>
      <c r="GE332" s="16"/>
      <c r="GF332" s="16"/>
      <c r="GG332" s="16"/>
      <c r="GH332" s="16"/>
      <c r="GI332" s="16"/>
      <c r="GJ332" s="16"/>
      <c r="GK332" s="16"/>
      <c r="GL332" s="16"/>
      <c r="GM332" s="6"/>
      <c r="GN332" s="16"/>
      <c r="GO332" s="16"/>
      <c r="GP332" s="16"/>
      <c r="GQ332" s="16"/>
      <c r="GR332" s="16"/>
      <c r="GS332" s="16"/>
      <c r="GT332" s="16"/>
      <c r="GU332" s="16"/>
      <c r="GV332" s="6"/>
      <c r="GW332" s="16"/>
      <c r="GX332" s="16"/>
      <c r="GY332" s="16"/>
      <c r="GZ332" s="16"/>
      <c r="HA332" s="6"/>
      <c r="HB332" s="6"/>
      <c r="HC332" s="6"/>
      <c r="HD332" s="6"/>
      <c r="HE332" s="6"/>
      <c r="HF332" s="6"/>
      <c r="HG332" s="2"/>
      <c r="HH332" s="2"/>
      <c r="HI332" s="6"/>
      <c r="HJ332" s="6"/>
      <c r="HK332" s="6"/>
      <c r="HL332" s="6"/>
      <c r="HM332" s="2"/>
      <c r="HN332" s="2"/>
      <c r="HO332" s="6"/>
      <c r="HP332" s="6"/>
      <c r="HQ332" s="6"/>
      <c r="HR332" s="6"/>
      <c r="HS332" s="6"/>
      <c r="HT332" s="6"/>
      <c r="HU332" s="6"/>
      <c r="HV332" s="6"/>
      <c r="HW332" s="17"/>
      <c r="HX332" s="6"/>
      <c r="HY332" s="6"/>
      <c r="HZ332" s="17"/>
      <c r="IA332" s="6"/>
    </row>
    <row r="333" spans="1:235" ht="13.5" thickTop="1" x14ac:dyDescent="0.2">
      <c r="A333" s="11" t="s">
        <v>232</v>
      </c>
      <c r="B333" s="3" t="s">
        <v>440</v>
      </c>
      <c r="C333" s="5">
        <v>16150</v>
      </c>
      <c r="D333" s="12" t="s">
        <v>45</v>
      </c>
      <c r="E333" s="36">
        <v>2</v>
      </c>
      <c r="F333" s="12" t="s">
        <v>44</v>
      </c>
      <c r="G333" s="41">
        <v>10.5</v>
      </c>
      <c r="H333" s="15" t="s">
        <v>22</v>
      </c>
      <c r="I333" s="41" t="s">
        <v>12</v>
      </c>
      <c r="J333" s="44">
        <v>10</v>
      </c>
      <c r="K333" s="15" t="s">
        <v>22</v>
      </c>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row>
    <row r="334" spans="1:235" x14ac:dyDescent="0.2">
      <c r="A334" s="3" t="s">
        <v>232</v>
      </c>
      <c r="B334" s="3" t="s">
        <v>440</v>
      </c>
      <c r="C334" s="5">
        <v>16150</v>
      </c>
      <c r="D334" s="6" t="s">
        <v>31</v>
      </c>
      <c r="E334" s="35">
        <v>1</v>
      </c>
      <c r="F334" s="6" t="s">
        <v>16</v>
      </c>
      <c r="G334" s="7">
        <v>25.5</v>
      </c>
      <c r="H334" s="8" t="s">
        <v>22</v>
      </c>
      <c r="I334" s="7" t="s">
        <v>12</v>
      </c>
      <c r="J334" s="43">
        <v>35</v>
      </c>
      <c r="K334" s="8" t="s">
        <v>15</v>
      </c>
      <c r="L334" s="2"/>
      <c r="M334" s="2"/>
      <c r="N334" s="2"/>
      <c r="O334" s="2"/>
      <c r="P334" s="2"/>
      <c r="Q334" s="2"/>
      <c r="R334" s="6"/>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6"/>
      <c r="CG334" s="2"/>
      <c r="CH334" s="6"/>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6"/>
      <c r="DV334" s="6"/>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6"/>
      <c r="FC334" s="6"/>
      <c r="FD334" s="6"/>
      <c r="FE334" s="6"/>
      <c r="FF334" s="6"/>
      <c r="FG334" s="6"/>
      <c r="FH334" s="6"/>
      <c r="FI334" s="6"/>
      <c r="FJ334" s="2"/>
      <c r="FK334" s="2"/>
      <c r="FL334" s="2"/>
      <c r="FM334" s="2"/>
      <c r="FN334" s="16"/>
      <c r="FO334" s="16"/>
      <c r="FP334" s="16"/>
      <c r="FQ334" s="16"/>
      <c r="FR334" s="16"/>
      <c r="FS334" s="6"/>
      <c r="FT334" s="16"/>
      <c r="FU334" s="16"/>
      <c r="FV334" s="16"/>
      <c r="FW334" s="16"/>
      <c r="FX334" s="16"/>
      <c r="FY334" s="16"/>
      <c r="FZ334" s="6"/>
      <c r="GA334" s="16"/>
      <c r="GB334" s="16"/>
      <c r="GC334" s="16"/>
      <c r="GD334" s="16"/>
      <c r="GE334" s="16"/>
      <c r="GF334" s="16"/>
      <c r="GG334" s="16"/>
      <c r="GH334" s="16"/>
      <c r="GI334" s="16"/>
      <c r="GJ334" s="16"/>
      <c r="GK334" s="16"/>
      <c r="GL334" s="16"/>
      <c r="GM334" s="6"/>
      <c r="GN334" s="16"/>
      <c r="GO334" s="16"/>
      <c r="GP334" s="16"/>
      <c r="GQ334" s="16"/>
      <c r="GR334" s="16"/>
      <c r="GS334" s="16"/>
      <c r="GT334" s="16"/>
      <c r="GU334" s="16"/>
      <c r="GV334" s="6"/>
      <c r="GW334" s="16"/>
      <c r="GX334" s="16"/>
      <c r="GY334" s="16"/>
      <c r="GZ334" s="16"/>
      <c r="HA334" s="6"/>
      <c r="HB334" s="6"/>
      <c r="HC334" s="6"/>
      <c r="HD334" s="6"/>
      <c r="HE334" s="6"/>
      <c r="HF334" s="6"/>
      <c r="HG334" s="2"/>
      <c r="HH334" s="2"/>
      <c r="HI334" s="6"/>
      <c r="HJ334" s="6"/>
      <c r="HK334" s="6"/>
      <c r="HL334" s="6"/>
      <c r="HM334" s="2"/>
      <c r="HN334" s="2"/>
      <c r="HO334" s="6"/>
      <c r="HP334" s="6"/>
      <c r="HQ334" s="6"/>
      <c r="HR334" s="6"/>
      <c r="HS334" s="16"/>
      <c r="HT334" s="6"/>
      <c r="HU334" s="6"/>
      <c r="HV334" s="6"/>
      <c r="HW334" s="17"/>
      <c r="HX334" s="6"/>
      <c r="HY334" s="6"/>
      <c r="HZ334" s="17"/>
      <c r="IA334" s="6"/>
    </row>
    <row r="335" spans="1:235" x14ac:dyDescent="0.2">
      <c r="A335" s="3" t="s">
        <v>232</v>
      </c>
      <c r="B335" s="3" t="s">
        <v>440</v>
      </c>
      <c r="C335" s="5">
        <v>16150</v>
      </c>
      <c r="D335" s="6" t="s">
        <v>14</v>
      </c>
      <c r="E335" s="35">
        <v>1</v>
      </c>
      <c r="F335" s="6" t="s">
        <v>13</v>
      </c>
      <c r="G335" s="7">
        <f>(I335/52)/J335</f>
        <v>47.502197802197806</v>
      </c>
      <c r="H335" s="8" t="s">
        <v>15</v>
      </c>
      <c r="I335" s="9">
        <v>86454</v>
      </c>
      <c r="J335" s="43">
        <v>35</v>
      </c>
      <c r="K335" s="8" t="s">
        <v>15</v>
      </c>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row>
    <row r="336" spans="1:235" s="11" customFormat="1" x14ac:dyDescent="0.2">
      <c r="A336" s="11" t="s">
        <v>232</v>
      </c>
      <c r="B336" s="11" t="s">
        <v>440</v>
      </c>
      <c r="C336" s="5">
        <v>16150</v>
      </c>
      <c r="D336" s="12" t="s">
        <v>234</v>
      </c>
      <c r="E336" s="36">
        <v>1</v>
      </c>
      <c r="F336" s="12" t="s">
        <v>20</v>
      </c>
      <c r="G336" s="41">
        <v>16.649999999999999</v>
      </c>
      <c r="H336" s="15" t="s">
        <v>22</v>
      </c>
      <c r="I336" s="13" t="s">
        <v>12</v>
      </c>
      <c r="J336" s="44">
        <v>35</v>
      </c>
      <c r="K336" s="15" t="s">
        <v>22</v>
      </c>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row>
    <row r="337" spans="1:235" x14ac:dyDescent="0.2">
      <c r="A337" s="3" t="s">
        <v>232</v>
      </c>
      <c r="B337" s="3" t="s">
        <v>440</v>
      </c>
      <c r="C337" s="5">
        <v>16150</v>
      </c>
      <c r="D337" s="6" t="s">
        <v>21</v>
      </c>
      <c r="E337" s="35">
        <v>4</v>
      </c>
      <c r="F337" s="6" t="s">
        <v>20</v>
      </c>
      <c r="G337" s="7">
        <v>15.3</v>
      </c>
      <c r="H337" s="8" t="s">
        <v>22</v>
      </c>
      <c r="I337" s="7" t="s">
        <v>12</v>
      </c>
      <c r="J337" s="43">
        <v>25</v>
      </c>
      <c r="K337" s="8" t="s">
        <v>22</v>
      </c>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row>
    <row r="338" spans="1:235" x14ac:dyDescent="0.2">
      <c r="A338" s="3" t="s">
        <v>232</v>
      </c>
      <c r="B338" s="3" t="s">
        <v>440</v>
      </c>
      <c r="C338" s="5">
        <v>16150</v>
      </c>
      <c r="D338" s="6" t="s">
        <v>21</v>
      </c>
      <c r="E338" s="35">
        <v>3</v>
      </c>
      <c r="F338" s="6" t="s">
        <v>20</v>
      </c>
      <c r="G338" s="7">
        <v>14.28</v>
      </c>
      <c r="H338" s="8" t="s">
        <v>22</v>
      </c>
      <c r="I338" s="7" t="s">
        <v>12</v>
      </c>
      <c r="J338" s="43">
        <v>20</v>
      </c>
      <c r="K338" s="8" t="s">
        <v>22</v>
      </c>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row>
    <row r="339" spans="1:235" x14ac:dyDescent="0.2">
      <c r="A339" s="3" t="s">
        <v>232</v>
      </c>
      <c r="B339" s="3" t="s">
        <v>440</v>
      </c>
      <c r="C339" s="5">
        <v>16150</v>
      </c>
      <c r="D339" s="6" t="s">
        <v>235</v>
      </c>
      <c r="E339" s="35">
        <v>1</v>
      </c>
      <c r="F339" s="6" t="s">
        <v>20</v>
      </c>
      <c r="G339" s="7">
        <v>15</v>
      </c>
      <c r="H339" s="8" t="s">
        <v>22</v>
      </c>
      <c r="I339" s="7" t="s">
        <v>12</v>
      </c>
      <c r="J339" s="43">
        <v>23</v>
      </c>
      <c r="K339" s="8" t="s">
        <v>22</v>
      </c>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row>
    <row r="340" spans="1:235" x14ac:dyDescent="0.2">
      <c r="A340" s="3" t="s">
        <v>232</v>
      </c>
      <c r="B340" s="3" t="s">
        <v>440</v>
      </c>
      <c r="C340" s="5">
        <v>16150</v>
      </c>
      <c r="D340" s="6" t="s">
        <v>21</v>
      </c>
      <c r="E340" s="35">
        <v>1</v>
      </c>
      <c r="F340" s="6" t="s">
        <v>20</v>
      </c>
      <c r="G340" s="7">
        <v>14.28</v>
      </c>
      <c r="H340" s="8" t="s">
        <v>22</v>
      </c>
      <c r="I340" s="7" t="s">
        <v>12</v>
      </c>
      <c r="J340" s="43">
        <v>15</v>
      </c>
      <c r="K340" s="8" t="s">
        <v>22</v>
      </c>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row>
    <row r="341" spans="1:235" x14ac:dyDescent="0.2">
      <c r="A341" s="3" t="s">
        <v>232</v>
      </c>
      <c r="B341" s="3" t="s">
        <v>440</v>
      </c>
      <c r="C341" s="5">
        <v>16150</v>
      </c>
      <c r="D341" s="6" t="s">
        <v>233</v>
      </c>
      <c r="E341" s="35">
        <v>1</v>
      </c>
      <c r="F341" s="6" t="s">
        <v>37</v>
      </c>
      <c r="G341" s="7">
        <v>24.85</v>
      </c>
      <c r="H341" s="8" t="s">
        <v>22</v>
      </c>
      <c r="I341" s="7" t="s">
        <v>12</v>
      </c>
      <c r="J341" s="43">
        <v>35</v>
      </c>
      <c r="K341" s="8" t="s">
        <v>22</v>
      </c>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row>
    <row r="342" spans="1:235" x14ac:dyDescent="0.2">
      <c r="A342" s="3" t="s">
        <v>232</v>
      </c>
      <c r="B342" s="3" t="s">
        <v>440</v>
      </c>
      <c r="C342" s="5">
        <v>16150</v>
      </c>
      <c r="D342" s="6" t="s">
        <v>89</v>
      </c>
      <c r="E342" s="35">
        <v>1</v>
      </c>
      <c r="F342" s="6" t="s">
        <v>37</v>
      </c>
      <c r="G342" s="7">
        <v>20.71</v>
      </c>
      <c r="H342" s="8" t="s">
        <v>22</v>
      </c>
      <c r="I342" s="7" t="s">
        <v>12</v>
      </c>
      <c r="J342" s="43">
        <v>35</v>
      </c>
      <c r="K342" s="8" t="s">
        <v>22</v>
      </c>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row>
    <row r="343" spans="1:235" ht="13.5" thickBot="1" x14ac:dyDescent="0.25">
      <c r="A343" s="19" t="s">
        <v>232</v>
      </c>
      <c r="B343" s="19" t="s">
        <v>440</v>
      </c>
      <c r="C343" s="20">
        <v>16150</v>
      </c>
      <c r="D343" s="21" t="s">
        <v>121</v>
      </c>
      <c r="E343" s="37">
        <v>1</v>
      </c>
      <c r="F343" s="21" t="s">
        <v>18</v>
      </c>
      <c r="G343" s="42">
        <v>25.5</v>
      </c>
      <c r="H343" s="23" t="s">
        <v>22</v>
      </c>
      <c r="I343" s="42" t="s">
        <v>12</v>
      </c>
      <c r="J343" s="45">
        <v>25</v>
      </c>
      <c r="K343" s="23" t="s">
        <v>15</v>
      </c>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row>
    <row r="344" spans="1:235" ht="13.5" thickTop="1" x14ac:dyDescent="0.2">
      <c r="A344" s="3" t="s">
        <v>437</v>
      </c>
      <c r="B344" s="3" t="s">
        <v>438</v>
      </c>
      <c r="C344" s="5">
        <v>15868</v>
      </c>
      <c r="D344" s="6" t="s">
        <v>28</v>
      </c>
      <c r="E344" s="35">
        <v>1</v>
      </c>
      <c r="F344" s="6" t="s">
        <v>44</v>
      </c>
      <c r="G344" s="7">
        <v>11</v>
      </c>
      <c r="H344" s="8" t="s">
        <v>22</v>
      </c>
      <c r="I344" s="7" t="s">
        <v>12</v>
      </c>
      <c r="J344" s="43">
        <v>20</v>
      </c>
      <c r="K344" s="8" t="s">
        <v>22</v>
      </c>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row>
    <row r="345" spans="1:235" x14ac:dyDescent="0.2">
      <c r="A345" s="3" t="s">
        <v>437</v>
      </c>
      <c r="B345" s="3" t="s">
        <v>438</v>
      </c>
      <c r="C345" s="5">
        <v>15868</v>
      </c>
      <c r="D345" s="6" t="s">
        <v>28</v>
      </c>
      <c r="E345" s="35">
        <v>1</v>
      </c>
      <c r="F345" s="6" t="s">
        <v>44</v>
      </c>
      <c r="G345" s="7">
        <v>10.92</v>
      </c>
      <c r="H345" s="8" t="s">
        <v>22</v>
      </c>
      <c r="I345" s="7" t="s">
        <v>12</v>
      </c>
      <c r="J345" s="43">
        <v>14</v>
      </c>
      <c r="K345" s="8" t="s">
        <v>22</v>
      </c>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row>
    <row r="346" spans="1:235" x14ac:dyDescent="0.2">
      <c r="A346" s="3" t="s">
        <v>437</v>
      </c>
      <c r="B346" s="3" t="s">
        <v>438</v>
      </c>
      <c r="C346" s="5">
        <v>15868</v>
      </c>
      <c r="D346" s="6" t="s">
        <v>220</v>
      </c>
      <c r="E346" s="35">
        <v>1</v>
      </c>
      <c r="F346" s="6" t="s">
        <v>44</v>
      </c>
      <c r="G346" s="7">
        <v>11.67</v>
      </c>
      <c r="H346" s="8" t="s">
        <v>22</v>
      </c>
      <c r="I346" s="7" t="s">
        <v>12</v>
      </c>
      <c r="J346" s="43">
        <v>19</v>
      </c>
      <c r="K346" s="8" t="s">
        <v>22</v>
      </c>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row>
    <row r="347" spans="1:235" s="11" customFormat="1" x14ac:dyDescent="0.2">
      <c r="A347" s="3" t="s">
        <v>437</v>
      </c>
      <c r="B347" s="3" t="s">
        <v>438</v>
      </c>
      <c r="C347" s="5">
        <v>15868</v>
      </c>
      <c r="D347" s="6" t="s">
        <v>47</v>
      </c>
      <c r="E347" s="35">
        <v>1</v>
      </c>
      <c r="F347" s="6" t="s">
        <v>16</v>
      </c>
      <c r="G347" s="7">
        <v>18</v>
      </c>
      <c r="H347" s="8" t="s">
        <v>22</v>
      </c>
      <c r="I347" s="7" t="s">
        <v>12</v>
      </c>
      <c r="J347" s="43">
        <v>40</v>
      </c>
      <c r="K347" s="8" t="s">
        <v>22</v>
      </c>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row>
    <row r="348" spans="1:235" x14ac:dyDescent="0.2">
      <c r="A348" s="3" t="s">
        <v>437</v>
      </c>
      <c r="B348" s="3" t="s">
        <v>438</v>
      </c>
      <c r="C348" s="5">
        <v>15868</v>
      </c>
      <c r="D348" s="6" t="s">
        <v>219</v>
      </c>
      <c r="E348" s="35">
        <v>1</v>
      </c>
      <c r="F348" s="6" t="s">
        <v>51</v>
      </c>
      <c r="G348" s="7">
        <v>29.04</v>
      </c>
      <c r="H348" s="8" t="s">
        <v>22</v>
      </c>
      <c r="I348" s="7" t="s">
        <v>12</v>
      </c>
      <c r="J348" s="43">
        <v>40</v>
      </c>
      <c r="K348" s="8" t="s">
        <v>15</v>
      </c>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row>
    <row r="349" spans="1:235" x14ac:dyDescent="0.2">
      <c r="A349" s="11" t="s">
        <v>437</v>
      </c>
      <c r="B349" s="11" t="s">
        <v>438</v>
      </c>
      <c r="C349" s="5">
        <v>15868</v>
      </c>
      <c r="D349" s="12" t="s">
        <v>179</v>
      </c>
      <c r="E349" s="36">
        <v>1</v>
      </c>
      <c r="F349" s="12" t="s">
        <v>51</v>
      </c>
      <c r="G349" s="41">
        <v>19.43</v>
      </c>
      <c r="H349" s="15" t="s">
        <v>22</v>
      </c>
      <c r="I349" s="41" t="s">
        <v>12</v>
      </c>
      <c r="J349" s="44">
        <v>35</v>
      </c>
      <c r="K349" s="15" t="s">
        <v>22</v>
      </c>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row>
    <row r="350" spans="1:235" x14ac:dyDescent="0.2">
      <c r="A350" s="3" t="s">
        <v>437</v>
      </c>
      <c r="B350" s="3" t="s">
        <v>438</v>
      </c>
      <c r="C350" s="5">
        <v>15868</v>
      </c>
      <c r="D350" s="6" t="s">
        <v>14</v>
      </c>
      <c r="E350" s="35">
        <v>1</v>
      </c>
      <c r="F350" s="6" t="s">
        <v>13</v>
      </c>
      <c r="G350" s="7">
        <v>45</v>
      </c>
      <c r="H350" s="8" t="s">
        <v>22</v>
      </c>
      <c r="I350" s="7" t="s">
        <v>12</v>
      </c>
      <c r="J350" s="43">
        <v>40</v>
      </c>
      <c r="K350" s="8" t="s">
        <v>15</v>
      </c>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row>
    <row r="351" spans="1:235" x14ac:dyDescent="0.2">
      <c r="A351" s="3" t="s">
        <v>437</v>
      </c>
      <c r="B351" s="3" t="s">
        <v>438</v>
      </c>
      <c r="C351" s="5">
        <v>15868</v>
      </c>
      <c r="D351" s="6" t="s">
        <v>28</v>
      </c>
      <c r="E351" s="35">
        <v>1</v>
      </c>
      <c r="F351" s="6" t="s">
        <v>28</v>
      </c>
      <c r="G351" s="7">
        <v>17.27</v>
      </c>
      <c r="H351" s="8" t="s">
        <v>22</v>
      </c>
      <c r="I351" s="7" t="s">
        <v>12</v>
      </c>
      <c r="J351" s="43">
        <v>12</v>
      </c>
      <c r="K351" s="8" t="s">
        <v>22</v>
      </c>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row>
    <row r="352" spans="1:235" x14ac:dyDescent="0.2">
      <c r="A352" s="3" t="s">
        <v>437</v>
      </c>
      <c r="B352" s="3" t="s">
        <v>438</v>
      </c>
      <c r="C352" s="5">
        <v>15868</v>
      </c>
      <c r="D352" s="6" t="s">
        <v>28</v>
      </c>
      <c r="E352" s="35">
        <v>1</v>
      </c>
      <c r="F352" s="6" t="s">
        <v>28</v>
      </c>
      <c r="G352" s="7">
        <v>11</v>
      </c>
      <c r="H352" s="8" t="s">
        <v>22</v>
      </c>
      <c r="I352" s="7" t="s">
        <v>12</v>
      </c>
      <c r="J352" s="43">
        <v>14</v>
      </c>
      <c r="K352" s="8" t="s">
        <v>22</v>
      </c>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row>
    <row r="353" spans="1:235" x14ac:dyDescent="0.2">
      <c r="A353" s="3" t="s">
        <v>437</v>
      </c>
      <c r="B353" s="3" t="s">
        <v>438</v>
      </c>
      <c r="C353" s="5">
        <v>15868</v>
      </c>
      <c r="D353" s="6" t="s">
        <v>28</v>
      </c>
      <c r="E353" s="35">
        <v>1</v>
      </c>
      <c r="F353" s="6" t="s">
        <v>28</v>
      </c>
      <c r="G353" s="7">
        <v>11</v>
      </c>
      <c r="H353" s="8" t="s">
        <v>22</v>
      </c>
      <c r="I353" s="7" t="s">
        <v>12</v>
      </c>
      <c r="J353" s="43">
        <v>9</v>
      </c>
      <c r="K353" s="8" t="s">
        <v>22</v>
      </c>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row>
    <row r="354" spans="1:235" x14ac:dyDescent="0.2">
      <c r="A354" s="3" t="s">
        <v>437</v>
      </c>
      <c r="B354" s="3" t="s">
        <v>438</v>
      </c>
      <c r="C354" s="5">
        <v>15868</v>
      </c>
      <c r="D354" s="12" t="s">
        <v>28</v>
      </c>
      <c r="E354" s="36">
        <v>1</v>
      </c>
      <c r="F354" s="12" t="s">
        <v>28</v>
      </c>
      <c r="G354" s="41">
        <v>10.5</v>
      </c>
      <c r="H354" s="15" t="s">
        <v>22</v>
      </c>
      <c r="I354" s="41" t="s">
        <v>12</v>
      </c>
      <c r="J354" s="28">
        <v>8</v>
      </c>
      <c r="K354" s="15" t="s">
        <v>22</v>
      </c>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row>
    <row r="355" spans="1:235" x14ac:dyDescent="0.2">
      <c r="A355" s="3" t="s">
        <v>437</v>
      </c>
      <c r="B355" s="3" t="s">
        <v>438</v>
      </c>
      <c r="C355" s="5">
        <v>15868</v>
      </c>
      <c r="D355" s="6" t="s">
        <v>89</v>
      </c>
      <c r="E355" s="35">
        <v>1</v>
      </c>
      <c r="F355" s="6" t="s">
        <v>37</v>
      </c>
      <c r="G355" s="7">
        <v>17.63</v>
      </c>
      <c r="H355" s="8" t="s">
        <v>22</v>
      </c>
      <c r="I355" s="7" t="s">
        <v>12</v>
      </c>
      <c r="J355" s="43">
        <v>12</v>
      </c>
      <c r="K355" s="8" t="s">
        <v>22</v>
      </c>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row>
    <row r="356" spans="1:235" x14ac:dyDescent="0.2">
      <c r="A356" s="3" t="s">
        <v>437</v>
      </c>
      <c r="B356" s="3" t="s">
        <v>438</v>
      </c>
      <c r="C356" s="5">
        <v>15868</v>
      </c>
      <c r="D356" s="6" t="s">
        <v>218</v>
      </c>
      <c r="E356" s="35">
        <v>1</v>
      </c>
      <c r="F356" s="6" t="s">
        <v>18</v>
      </c>
      <c r="G356" s="7">
        <v>21.36</v>
      </c>
      <c r="H356" s="8" t="s">
        <v>22</v>
      </c>
      <c r="I356" s="7" t="s">
        <v>12</v>
      </c>
      <c r="J356" s="43">
        <v>40</v>
      </c>
      <c r="K356" s="8" t="s">
        <v>15</v>
      </c>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row>
    <row r="357" spans="1:235" ht="13.5" thickBot="1" x14ac:dyDescent="0.25">
      <c r="A357" s="19" t="s">
        <v>437</v>
      </c>
      <c r="B357" s="19" t="s">
        <v>438</v>
      </c>
      <c r="C357" s="20">
        <v>15868</v>
      </c>
      <c r="D357" s="21" t="s">
        <v>34</v>
      </c>
      <c r="E357" s="37">
        <v>1</v>
      </c>
      <c r="F357" s="21" t="s">
        <v>34</v>
      </c>
      <c r="G357" s="42">
        <v>25</v>
      </c>
      <c r="H357" s="23" t="s">
        <v>22</v>
      </c>
      <c r="I357" s="42" t="s">
        <v>12</v>
      </c>
      <c r="J357" s="45">
        <v>1</v>
      </c>
      <c r="K357" s="23" t="s">
        <v>22</v>
      </c>
      <c r="L357" s="2"/>
      <c r="M357" s="2"/>
      <c r="N357" s="2"/>
      <c r="O357" s="2"/>
      <c r="P357" s="2"/>
      <c r="Q357" s="2"/>
      <c r="R357" s="6"/>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6"/>
      <c r="CG357" s="2"/>
      <c r="CH357" s="6"/>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6"/>
      <c r="DV357" s="6"/>
      <c r="DW357" s="2"/>
      <c r="DX357" s="2"/>
      <c r="DY357" s="6"/>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16"/>
      <c r="FO357" s="16"/>
      <c r="FP357" s="16"/>
      <c r="FQ357" s="16"/>
      <c r="FR357" s="16"/>
      <c r="FS357" s="6"/>
      <c r="FT357" s="16"/>
      <c r="FU357" s="16"/>
      <c r="FV357" s="16"/>
      <c r="FW357" s="16"/>
      <c r="FX357" s="16"/>
      <c r="FY357" s="16"/>
      <c r="FZ357" s="6"/>
      <c r="GA357" s="16"/>
      <c r="GB357" s="16"/>
      <c r="GC357" s="16"/>
      <c r="GD357" s="16"/>
      <c r="GE357" s="16"/>
      <c r="GF357" s="16"/>
      <c r="GG357" s="16"/>
      <c r="GH357" s="16"/>
      <c r="GI357" s="16"/>
      <c r="GJ357" s="16"/>
      <c r="GK357" s="16"/>
      <c r="GL357" s="16"/>
      <c r="GM357" s="6"/>
      <c r="GN357" s="16"/>
      <c r="GO357" s="16"/>
      <c r="GP357" s="16"/>
      <c r="GQ357" s="16"/>
      <c r="GR357" s="16"/>
      <c r="GS357" s="16"/>
      <c r="GT357" s="16"/>
      <c r="GU357" s="16"/>
      <c r="GV357" s="6"/>
      <c r="GW357" s="16"/>
      <c r="GX357" s="16"/>
      <c r="GY357" s="16"/>
      <c r="GZ357" s="16"/>
      <c r="HA357" s="6"/>
      <c r="HB357" s="6"/>
      <c r="HC357" s="6"/>
      <c r="HD357" s="6"/>
      <c r="HE357" s="6"/>
      <c r="HF357" s="6"/>
      <c r="HG357" s="2"/>
      <c r="HH357" s="2"/>
      <c r="HI357" s="6"/>
      <c r="HJ357" s="6"/>
      <c r="HK357" s="6"/>
      <c r="HL357" s="6"/>
      <c r="HM357" s="2"/>
      <c r="HN357" s="2"/>
      <c r="HO357" s="6"/>
      <c r="HP357" s="6"/>
      <c r="HQ357" s="6"/>
      <c r="HR357" s="6"/>
      <c r="HS357" s="6"/>
      <c r="HT357" s="6"/>
      <c r="HU357" s="2"/>
      <c r="HV357" s="6"/>
      <c r="HW357" s="17"/>
      <c r="HX357" s="6"/>
      <c r="HY357" s="6"/>
      <c r="HZ357" s="17"/>
      <c r="IA357" s="6"/>
    </row>
    <row r="358" spans="1:235" ht="13.5" thickTop="1" x14ac:dyDescent="0.2">
      <c r="A358" s="3" t="s">
        <v>168</v>
      </c>
      <c r="B358" s="3" t="s">
        <v>430</v>
      </c>
      <c r="C358" s="5">
        <v>1051</v>
      </c>
      <c r="D358" s="6" t="s">
        <v>116</v>
      </c>
      <c r="E358" s="35">
        <v>1</v>
      </c>
      <c r="F358" s="6" t="s">
        <v>44</v>
      </c>
      <c r="G358" s="7">
        <v>15</v>
      </c>
      <c r="H358" s="8" t="s">
        <v>22</v>
      </c>
      <c r="I358" s="7" t="s">
        <v>12</v>
      </c>
      <c r="J358" s="43">
        <v>20</v>
      </c>
      <c r="K358" s="8" t="s">
        <v>22</v>
      </c>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row>
    <row r="359" spans="1:235" x14ac:dyDescent="0.2">
      <c r="A359" s="3" t="s">
        <v>168</v>
      </c>
      <c r="B359" s="3" t="s">
        <v>430</v>
      </c>
      <c r="C359" s="5">
        <v>1051</v>
      </c>
      <c r="D359" s="6" t="s">
        <v>47</v>
      </c>
      <c r="E359" s="35">
        <v>1</v>
      </c>
      <c r="F359" s="6" t="s">
        <v>16</v>
      </c>
      <c r="G359" s="7">
        <v>18</v>
      </c>
      <c r="H359" s="8" t="s">
        <v>22</v>
      </c>
      <c r="I359" s="7" t="s">
        <v>12</v>
      </c>
      <c r="J359" s="43">
        <v>40</v>
      </c>
      <c r="K359" s="8" t="s">
        <v>22</v>
      </c>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row>
    <row r="360" spans="1:235" x14ac:dyDescent="0.2">
      <c r="A360" s="3" t="s">
        <v>168</v>
      </c>
      <c r="B360" s="3" t="s">
        <v>430</v>
      </c>
      <c r="C360" s="5">
        <v>1051</v>
      </c>
      <c r="D360" s="6" t="s">
        <v>13</v>
      </c>
      <c r="E360" s="35">
        <v>1</v>
      </c>
      <c r="F360" s="6" t="s">
        <v>13</v>
      </c>
      <c r="G360" s="7">
        <f>(I360/52)/J360</f>
        <v>32.724519230769232</v>
      </c>
      <c r="H360" s="8" t="s">
        <v>15</v>
      </c>
      <c r="I360" s="9">
        <v>68067</v>
      </c>
      <c r="J360" s="43">
        <v>40</v>
      </c>
      <c r="K360" s="8" t="s">
        <v>15</v>
      </c>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row>
    <row r="361" spans="1:235" x14ac:dyDescent="0.2">
      <c r="A361" s="11" t="s">
        <v>168</v>
      </c>
      <c r="B361" s="3" t="s">
        <v>430</v>
      </c>
      <c r="C361" s="5">
        <v>1051</v>
      </c>
      <c r="D361" s="12" t="s">
        <v>89</v>
      </c>
      <c r="E361" s="36">
        <v>1</v>
      </c>
      <c r="F361" s="12" t="s">
        <v>37</v>
      </c>
      <c r="G361" s="41">
        <v>19</v>
      </c>
      <c r="H361" s="15" t="s">
        <v>22</v>
      </c>
      <c r="I361" s="41" t="s">
        <v>12</v>
      </c>
      <c r="J361" s="44">
        <v>20</v>
      </c>
      <c r="K361" s="15" t="s">
        <v>22</v>
      </c>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row>
    <row r="362" spans="1:235" x14ac:dyDescent="0.2">
      <c r="A362" s="11" t="s">
        <v>168</v>
      </c>
      <c r="B362" s="3" t="s">
        <v>430</v>
      </c>
      <c r="C362" s="5">
        <v>1051</v>
      </c>
      <c r="D362" s="12" t="s">
        <v>170</v>
      </c>
      <c r="E362" s="36">
        <v>1</v>
      </c>
      <c r="F362" s="12" t="s">
        <v>18</v>
      </c>
      <c r="G362" s="41">
        <v>20</v>
      </c>
      <c r="H362" s="15" t="s">
        <v>22</v>
      </c>
      <c r="I362" s="41" t="s">
        <v>12</v>
      </c>
      <c r="J362" s="44">
        <v>40</v>
      </c>
      <c r="K362" s="15" t="s">
        <v>22</v>
      </c>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row>
    <row r="363" spans="1:235" ht="13.5" thickBot="1" x14ac:dyDescent="0.25">
      <c r="A363" s="19" t="s">
        <v>168</v>
      </c>
      <c r="B363" s="19" t="s">
        <v>430</v>
      </c>
      <c r="C363" s="20">
        <v>1051</v>
      </c>
      <c r="D363" s="21" t="s">
        <v>169</v>
      </c>
      <c r="E363" s="37">
        <v>1</v>
      </c>
      <c r="F363" s="21" t="s">
        <v>34</v>
      </c>
      <c r="G363" s="42">
        <v>19</v>
      </c>
      <c r="H363" s="23" t="s">
        <v>22</v>
      </c>
      <c r="I363" s="42" t="s">
        <v>12</v>
      </c>
      <c r="J363" s="45">
        <v>40</v>
      </c>
      <c r="K363" s="23" t="s">
        <v>15</v>
      </c>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row>
    <row r="364" spans="1:235" s="11" customFormat="1" ht="13.5" thickTop="1" x14ac:dyDescent="0.2">
      <c r="A364" s="11" t="s">
        <v>236</v>
      </c>
      <c r="B364" s="3" t="s">
        <v>441</v>
      </c>
      <c r="C364" s="5">
        <v>24672</v>
      </c>
      <c r="D364" s="12" t="s">
        <v>161</v>
      </c>
      <c r="E364" s="36">
        <v>5</v>
      </c>
      <c r="F364" s="12" t="s">
        <v>44</v>
      </c>
      <c r="G364" s="41">
        <v>10.5</v>
      </c>
      <c r="H364" s="15" t="s">
        <v>22</v>
      </c>
      <c r="I364" s="41" t="s">
        <v>12</v>
      </c>
      <c r="J364" s="61">
        <v>18.5</v>
      </c>
      <c r="K364" s="15" t="s">
        <v>22</v>
      </c>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row>
    <row r="365" spans="1:235" x14ac:dyDescent="0.2">
      <c r="A365" s="3" t="s">
        <v>236</v>
      </c>
      <c r="B365" s="3" t="s">
        <v>441</v>
      </c>
      <c r="C365" s="5">
        <v>24672</v>
      </c>
      <c r="D365" s="6" t="s">
        <v>242</v>
      </c>
      <c r="E365" s="35">
        <v>1</v>
      </c>
      <c r="F365" s="6" t="s">
        <v>23</v>
      </c>
      <c r="G365" s="7">
        <f>(I365/52)/J365</f>
        <v>23.899487179487181</v>
      </c>
      <c r="H365" s="8" t="s">
        <v>15</v>
      </c>
      <c r="I365" s="9">
        <v>46604</v>
      </c>
      <c r="J365" s="43">
        <v>37.5</v>
      </c>
      <c r="K365" s="8" t="s">
        <v>22</v>
      </c>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row>
    <row r="366" spans="1:235" x14ac:dyDescent="0.2">
      <c r="A366" s="3" t="s">
        <v>236</v>
      </c>
      <c r="B366" s="3" t="s">
        <v>441</v>
      </c>
      <c r="C366" s="5">
        <v>24672</v>
      </c>
      <c r="D366" s="6" t="s">
        <v>242</v>
      </c>
      <c r="E366" s="35">
        <v>1</v>
      </c>
      <c r="F366" s="6" t="s">
        <v>23</v>
      </c>
      <c r="G366" s="7">
        <f>(I366/52)/J366</f>
        <v>16.192820512820514</v>
      </c>
      <c r="H366" s="8" t="s">
        <v>15</v>
      </c>
      <c r="I366" s="9">
        <v>31576</v>
      </c>
      <c r="J366" s="43">
        <v>37.5</v>
      </c>
      <c r="K366" s="8" t="s">
        <v>22</v>
      </c>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row>
    <row r="367" spans="1:235" x14ac:dyDescent="0.2">
      <c r="A367" s="3" t="s">
        <v>236</v>
      </c>
      <c r="B367" s="3" t="s">
        <v>441</v>
      </c>
      <c r="C367" s="5">
        <v>24672</v>
      </c>
      <c r="D367" s="6" t="s">
        <v>242</v>
      </c>
      <c r="E367" s="35">
        <v>1</v>
      </c>
      <c r="F367" s="6" t="s">
        <v>23</v>
      </c>
      <c r="G367" s="7">
        <v>18.54</v>
      </c>
      <c r="H367" s="8" t="s">
        <v>22</v>
      </c>
      <c r="I367" s="7" t="s">
        <v>12</v>
      </c>
      <c r="J367" s="43">
        <v>20</v>
      </c>
      <c r="K367" s="8" t="s">
        <v>22</v>
      </c>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row>
    <row r="368" spans="1:235" x14ac:dyDescent="0.2">
      <c r="A368" s="3" t="s">
        <v>236</v>
      </c>
      <c r="B368" s="3" t="s">
        <v>441</v>
      </c>
      <c r="C368" s="5">
        <v>24672</v>
      </c>
      <c r="D368" s="6" t="s">
        <v>47</v>
      </c>
      <c r="E368" s="35">
        <v>1</v>
      </c>
      <c r="F368" s="6" t="s">
        <v>16</v>
      </c>
      <c r="G368" s="7">
        <f>(I368/52)/J368</f>
        <v>26.530219780219777</v>
      </c>
      <c r="H368" s="8" t="s">
        <v>15</v>
      </c>
      <c r="I368" s="9">
        <v>48285</v>
      </c>
      <c r="J368" s="43">
        <v>35</v>
      </c>
      <c r="K368" s="8" t="s">
        <v>15</v>
      </c>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row>
    <row r="369" spans="1:235" x14ac:dyDescent="0.2">
      <c r="A369" s="11" t="s">
        <v>236</v>
      </c>
      <c r="B369" s="11" t="s">
        <v>441</v>
      </c>
      <c r="C369" s="5">
        <v>24672</v>
      </c>
      <c r="D369" s="12" t="s">
        <v>47</v>
      </c>
      <c r="E369" s="36">
        <v>1</v>
      </c>
      <c r="F369" s="12" t="s">
        <v>16</v>
      </c>
      <c r="G369" s="7">
        <f>(I369/52)/J369</f>
        <v>27.052747252747253</v>
      </c>
      <c r="H369" s="15" t="s">
        <v>15</v>
      </c>
      <c r="I369" s="13">
        <v>49236</v>
      </c>
      <c r="J369" s="44">
        <v>35</v>
      </c>
      <c r="K369" s="15" t="s">
        <v>15</v>
      </c>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row>
    <row r="370" spans="1:235" x14ac:dyDescent="0.2">
      <c r="A370" s="3" t="s">
        <v>236</v>
      </c>
      <c r="B370" s="3" t="s">
        <v>441</v>
      </c>
      <c r="C370" s="5">
        <v>24672</v>
      </c>
      <c r="D370" s="6" t="s">
        <v>47</v>
      </c>
      <c r="E370" s="35">
        <v>2</v>
      </c>
      <c r="F370" s="6" t="s">
        <v>16</v>
      </c>
      <c r="G370" s="7">
        <v>26.53</v>
      </c>
      <c r="H370" s="8" t="s">
        <v>22</v>
      </c>
      <c r="I370" s="7" t="s">
        <v>12</v>
      </c>
      <c r="J370" s="43">
        <v>18</v>
      </c>
      <c r="K370" s="8" t="s">
        <v>15</v>
      </c>
      <c r="L370" s="2"/>
      <c r="M370" s="2"/>
      <c r="N370" s="2"/>
      <c r="O370" s="2"/>
      <c r="P370" s="2"/>
      <c r="Q370" s="2"/>
      <c r="R370" s="6"/>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6"/>
      <c r="CG370" s="2"/>
      <c r="CH370" s="6"/>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6"/>
      <c r="DV370" s="6"/>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6"/>
      <c r="FC370" s="6"/>
      <c r="FD370" s="6"/>
      <c r="FE370" s="6"/>
      <c r="FF370" s="6"/>
      <c r="FG370" s="6"/>
      <c r="FH370" s="6"/>
      <c r="FI370" s="6"/>
      <c r="FJ370" s="2"/>
      <c r="FK370" s="2"/>
      <c r="FL370" s="2"/>
      <c r="FM370" s="2"/>
      <c r="FN370" s="16"/>
      <c r="FO370" s="16"/>
      <c r="FP370" s="16"/>
      <c r="FQ370" s="16"/>
      <c r="FR370" s="16"/>
      <c r="FS370" s="6"/>
      <c r="FT370" s="16"/>
      <c r="FU370" s="16"/>
      <c r="FV370" s="16"/>
      <c r="FW370" s="16"/>
      <c r="FX370" s="16"/>
      <c r="FY370" s="16"/>
      <c r="FZ370" s="6"/>
      <c r="GA370" s="16"/>
      <c r="GB370" s="16"/>
      <c r="GC370" s="16"/>
      <c r="GD370" s="16"/>
      <c r="GE370" s="16"/>
      <c r="GF370" s="16"/>
      <c r="GG370" s="16"/>
      <c r="GH370" s="16"/>
      <c r="GI370" s="16"/>
      <c r="GJ370" s="16"/>
      <c r="GK370" s="16"/>
      <c r="GL370" s="16"/>
      <c r="GM370" s="6"/>
      <c r="GN370" s="16"/>
      <c r="GO370" s="16"/>
      <c r="GP370" s="16"/>
      <c r="GQ370" s="16"/>
      <c r="GR370" s="16"/>
      <c r="GS370" s="16"/>
      <c r="GT370" s="16"/>
      <c r="GU370" s="16"/>
      <c r="GV370" s="6"/>
      <c r="GW370" s="16"/>
      <c r="GX370" s="16"/>
      <c r="GY370" s="16"/>
      <c r="GZ370" s="16"/>
      <c r="HA370" s="6"/>
      <c r="HB370" s="6"/>
      <c r="HC370" s="6"/>
      <c r="HD370" s="6"/>
      <c r="HE370" s="6"/>
      <c r="HF370" s="6"/>
      <c r="HG370" s="2"/>
      <c r="HH370" s="2"/>
      <c r="HI370" s="6"/>
      <c r="HJ370" s="6"/>
      <c r="HK370" s="6"/>
      <c r="HL370" s="6"/>
      <c r="HM370" s="2"/>
      <c r="HN370" s="2"/>
      <c r="HO370" s="6"/>
      <c r="HP370" s="6"/>
      <c r="HQ370" s="6"/>
      <c r="HR370" s="6"/>
      <c r="HS370" s="6"/>
      <c r="HT370" s="6"/>
      <c r="HU370" s="6"/>
      <c r="HV370" s="6"/>
      <c r="HW370" s="17"/>
      <c r="HX370" s="6"/>
      <c r="HY370" s="6"/>
      <c r="HZ370" s="17"/>
      <c r="IA370" s="6"/>
    </row>
    <row r="371" spans="1:235" x14ac:dyDescent="0.2">
      <c r="A371" s="11" t="s">
        <v>236</v>
      </c>
      <c r="B371" s="3" t="s">
        <v>441</v>
      </c>
      <c r="C371" s="5">
        <v>24672</v>
      </c>
      <c r="D371" s="12" t="s">
        <v>47</v>
      </c>
      <c r="E371" s="36">
        <v>1</v>
      </c>
      <c r="F371" s="12" t="s">
        <v>16</v>
      </c>
      <c r="G371" s="41">
        <v>20.47</v>
      </c>
      <c r="H371" s="15" t="s">
        <v>22</v>
      </c>
      <c r="I371" s="41" t="s">
        <v>12</v>
      </c>
      <c r="J371" s="44">
        <v>20</v>
      </c>
      <c r="K371" s="15" t="s">
        <v>22</v>
      </c>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row>
    <row r="372" spans="1:235" x14ac:dyDescent="0.2">
      <c r="A372" s="3" t="s">
        <v>236</v>
      </c>
      <c r="B372" s="3" t="s">
        <v>441</v>
      </c>
      <c r="C372" s="5">
        <v>24672</v>
      </c>
      <c r="D372" s="6" t="s">
        <v>47</v>
      </c>
      <c r="E372" s="35">
        <v>1</v>
      </c>
      <c r="F372" s="6" t="s">
        <v>16</v>
      </c>
      <c r="G372" s="7">
        <v>26.53</v>
      </c>
      <c r="H372" s="8" t="s">
        <v>22</v>
      </c>
      <c r="I372" s="7" t="s">
        <v>12</v>
      </c>
      <c r="J372" s="43">
        <v>20</v>
      </c>
      <c r="K372" s="8" t="s">
        <v>15</v>
      </c>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row>
    <row r="373" spans="1:235" x14ac:dyDescent="0.2">
      <c r="A373" s="11" t="s">
        <v>236</v>
      </c>
      <c r="B373" s="11" t="s">
        <v>441</v>
      </c>
      <c r="C373" s="5">
        <v>24672</v>
      </c>
      <c r="D373" s="12" t="s">
        <v>237</v>
      </c>
      <c r="E373" s="36">
        <v>1</v>
      </c>
      <c r="F373" s="12" t="s">
        <v>51</v>
      </c>
      <c r="G373" s="41">
        <f>(I373/52)/J373</f>
        <v>35.310439560439555</v>
      </c>
      <c r="H373" s="15" t="s">
        <v>15</v>
      </c>
      <c r="I373" s="13">
        <v>64265</v>
      </c>
      <c r="J373" s="44">
        <v>35</v>
      </c>
      <c r="K373" s="15" t="s">
        <v>15</v>
      </c>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row>
    <row r="374" spans="1:235" x14ac:dyDescent="0.2">
      <c r="A374" s="3" t="s">
        <v>236</v>
      </c>
      <c r="B374" s="3" t="s">
        <v>441</v>
      </c>
      <c r="C374" s="5">
        <v>24672</v>
      </c>
      <c r="D374" s="6" t="s">
        <v>14</v>
      </c>
      <c r="E374" s="35">
        <v>1</v>
      </c>
      <c r="F374" s="6" t="s">
        <v>13</v>
      </c>
      <c r="G374" s="41">
        <f t="shared" ref="G374:G376" si="10">(I374/52)/J374</f>
        <v>44.612307692307695</v>
      </c>
      <c r="H374" s="8" t="s">
        <v>15</v>
      </c>
      <c r="I374" s="9">
        <v>86994</v>
      </c>
      <c r="J374" s="43">
        <v>37.5</v>
      </c>
      <c r="K374" s="8" t="s">
        <v>15</v>
      </c>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row>
    <row r="375" spans="1:235" x14ac:dyDescent="0.2">
      <c r="A375" s="3" t="s">
        <v>236</v>
      </c>
      <c r="B375" s="3" t="s">
        <v>441</v>
      </c>
      <c r="C375" s="5">
        <v>24672</v>
      </c>
      <c r="D375" s="6" t="s">
        <v>20</v>
      </c>
      <c r="E375" s="35">
        <v>1</v>
      </c>
      <c r="F375" s="6" t="s">
        <v>20</v>
      </c>
      <c r="G375" s="41">
        <f t="shared" si="10"/>
        <v>22.270879120879123</v>
      </c>
      <c r="H375" s="8" t="s">
        <v>15</v>
      </c>
      <c r="I375" s="9">
        <v>40533</v>
      </c>
      <c r="J375" s="43">
        <v>35</v>
      </c>
      <c r="K375" s="8" t="s">
        <v>22</v>
      </c>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row>
    <row r="376" spans="1:235" x14ac:dyDescent="0.2">
      <c r="A376" s="3" t="s">
        <v>236</v>
      </c>
      <c r="B376" s="3" t="s">
        <v>441</v>
      </c>
      <c r="C376" s="5">
        <v>24672</v>
      </c>
      <c r="D376" s="6" t="s">
        <v>20</v>
      </c>
      <c r="E376" s="35">
        <v>1</v>
      </c>
      <c r="F376" s="6" t="s">
        <v>20</v>
      </c>
      <c r="G376" s="41">
        <f t="shared" si="10"/>
        <v>16.035714285714285</v>
      </c>
      <c r="H376" s="8" t="s">
        <v>15</v>
      </c>
      <c r="I376" s="9">
        <v>29185</v>
      </c>
      <c r="J376" s="43">
        <v>35</v>
      </c>
      <c r="K376" s="8" t="s">
        <v>22</v>
      </c>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row>
    <row r="377" spans="1:235" x14ac:dyDescent="0.2">
      <c r="A377" s="3" t="s">
        <v>236</v>
      </c>
      <c r="B377" s="3" t="s">
        <v>441</v>
      </c>
      <c r="C377" s="5">
        <v>24672</v>
      </c>
      <c r="D377" s="6" t="s">
        <v>62</v>
      </c>
      <c r="E377" s="35">
        <v>2</v>
      </c>
      <c r="F377" s="6" t="s">
        <v>20</v>
      </c>
      <c r="G377" s="7">
        <v>15.72</v>
      </c>
      <c r="H377" s="8" t="s">
        <v>22</v>
      </c>
      <c r="I377" s="7" t="s">
        <v>12</v>
      </c>
      <c r="J377" s="43">
        <v>25</v>
      </c>
      <c r="K377" s="8" t="s">
        <v>22</v>
      </c>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row>
    <row r="378" spans="1:235" x14ac:dyDescent="0.2">
      <c r="A378" s="3" t="s">
        <v>236</v>
      </c>
      <c r="B378" s="3" t="s">
        <v>441</v>
      </c>
      <c r="C378" s="5">
        <v>24672</v>
      </c>
      <c r="D378" s="6" t="s">
        <v>59</v>
      </c>
      <c r="E378" s="35">
        <v>1</v>
      </c>
      <c r="F378" s="6" t="s">
        <v>37</v>
      </c>
      <c r="G378" s="7">
        <f>(I378/52)/J378</f>
        <v>35.007692307692309</v>
      </c>
      <c r="H378" s="8" t="s">
        <v>15</v>
      </c>
      <c r="I378" s="9">
        <v>63714</v>
      </c>
      <c r="J378" s="43">
        <v>35</v>
      </c>
      <c r="K378" s="8" t="s">
        <v>15</v>
      </c>
      <c r="L378" s="2"/>
      <c r="M378" s="2"/>
      <c r="N378" s="2"/>
      <c r="O378" s="2"/>
      <c r="P378" s="2"/>
      <c r="Q378" s="2"/>
      <c r="R378" s="6"/>
      <c r="S378" s="2"/>
      <c r="T378" s="2"/>
      <c r="U378" s="2"/>
      <c r="V378" s="2"/>
      <c r="W378" s="2"/>
      <c r="X378" s="2"/>
      <c r="Y378" s="2"/>
      <c r="Z378" s="2"/>
      <c r="AA378" s="2"/>
      <c r="AB378" s="2"/>
      <c r="AC378" s="2"/>
      <c r="AD378" s="2"/>
      <c r="AE378" s="2"/>
      <c r="AF378" s="2"/>
      <c r="AG378" s="2"/>
      <c r="AH378" s="2"/>
      <c r="AI378" s="2"/>
      <c r="AJ378" s="2"/>
      <c r="AK378" s="2"/>
      <c r="AL378" s="2"/>
      <c r="AM378" s="2"/>
      <c r="AN378" s="6"/>
      <c r="AO378" s="2"/>
      <c r="AP378" s="2"/>
      <c r="AQ378" s="2"/>
      <c r="AR378" s="6"/>
      <c r="AS378" s="2"/>
      <c r="AT378" s="2"/>
      <c r="AU378" s="2"/>
      <c r="AV378" s="6"/>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6"/>
      <c r="CG378" s="2"/>
      <c r="CH378" s="6"/>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6"/>
      <c r="DV378" s="6"/>
      <c r="DW378" s="2"/>
      <c r="DX378" s="2"/>
      <c r="DY378" s="2"/>
      <c r="DZ378" s="2"/>
      <c r="EA378" s="2"/>
      <c r="EB378" s="2"/>
      <c r="EC378" s="2"/>
      <c r="ED378" s="2"/>
      <c r="EE378" s="2"/>
      <c r="EF378" s="2"/>
      <c r="EG378" s="2"/>
      <c r="EH378" s="2"/>
      <c r="EI378" s="2"/>
      <c r="EJ378" s="2"/>
      <c r="EK378" s="2"/>
      <c r="EL378" s="2"/>
      <c r="EM378" s="2"/>
      <c r="EN378" s="2"/>
      <c r="EO378" s="2"/>
      <c r="EP378" s="2"/>
      <c r="EQ378" s="2"/>
      <c r="ER378" s="6"/>
      <c r="ES378" s="6"/>
      <c r="ET378" s="6"/>
      <c r="EU378" s="6"/>
      <c r="EV378" s="6"/>
      <c r="EW378" s="6"/>
      <c r="EX378" s="6"/>
      <c r="EY378" s="6"/>
      <c r="EZ378" s="6"/>
      <c r="FA378" s="6"/>
      <c r="FB378" s="2"/>
      <c r="FC378" s="2"/>
      <c r="FD378" s="2"/>
      <c r="FE378" s="2"/>
      <c r="FF378" s="2"/>
      <c r="FG378" s="2"/>
      <c r="FH378" s="2"/>
      <c r="FI378" s="2"/>
      <c r="FJ378" s="2"/>
      <c r="FK378" s="2"/>
      <c r="FL378" s="2"/>
      <c r="FM378" s="2"/>
      <c r="FN378" s="16"/>
      <c r="FO378" s="16"/>
      <c r="FP378" s="16"/>
      <c r="FQ378" s="16"/>
      <c r="FR378" s="16"/>
      <c r="FS378" s="6"/>
      <c r="FT378" s="16"/>
      <c r="FU378" s="16"/>
      <c r="FV378" s="16"/>
      <c r="FW378" s="16"/>
      <c r="FX378" s="16"/>
      <c r="FY378" s="16"/>
      <c r="FZ378" s="6"/>
      <c r="GA378" s="16"/>
      <c r="GB378" s="16"/>
      <c r="GC378" s="16"/>
      <c r="GD378" s="16"/>
      <c r="GE378" s="16"/>
      <c r="GF378" s="16"/>
      <c r="GG378" s="16"/>
      <c r="GH378" s="16"/>
      <c r="GI378" s="16"/>
      <c r="GJ378" s="16"/>
      <c r="GK378" s="16"/>
      <c r="GL378" s="16"/>
      <c r="GM378" s="6"/>
      <c r="GN378" s="16"/>
      <c r="GO378" s="16"/>
      <c r="GP378" s="16"/>
      <c r="GQ378" s="16"/>
      <c r="GR378" s="16"/>
      <c r="GS378" s="16"/>
      <c r="GT378" s="16"/>
      <c r="GU378" s="16"/>
      <c r="GV378" s="6"/>
      <c r="GW378" s="16"/>
      <c r="GX378" s="16"/>
      <c r="GY378" s="16"/>
      <c r="GZ378" s="16"/>
      <c r="HA378" s="6"/>
      <c r="HB378" s="6"/>
      <c r="HC378" s="6"/>
      <c r="HD378" s="6"/>
      <c r="HE378" s="6"/>
      <c r="HF378" s="6"/>
      <c r="HG378" s="2"/>
      <c r="HH378" s="2"/>
      <c r="HI378" s="6"/>
      <c r="HJ378" s="6"/>
      <c r="HK378" s="6"/>
      <c r="HL378" s="6"/>
      <c r="HM378" s="2"/>
      <c r="HN378" s="2"/>
      <c r="HO378" s="6"/>
      <c r="HP378" s="6"/>
      <c r="HQ378" s="6"/>
      <c r="HR378" s="6"/>
      <c r="HS378" s="16"/>
      <c r="HT378" s="6"/>
      <c r="HU378" s="2"/>
      <c r="HV378" s="6"/>
      <c r="HW378" s="17"/>
      <c r="HX378" s="6"/>
      <c r="HY378" s="6"/>
      <c r="HZ378" s="17"/>
      <c r="IA378" s="6"/>
    </row>
    <row r="379" spans="1:235" x14ac:dyDescent="0.2">
      <c r="A379" s="3" t="s">
        <v>236</v>
      </c>
      <c r="B379" s="3" t="s">
        <v>441</v>
      </c>
      <c r="C379" s="5">
        <v>24672</v>
      </c>
      <c r="D379" s="6" t="s">
        <v>238</v>
      </c>
      <c r="E379" s="35">
        <v>1</v>
      </c>
      <c r="F379" s="6" t="s">
        <v>37</v>
      </c>
      <c r="G379" s="7">
        <f t="shared" ref="G379:G382" si="11">(I379/52)/J379</f>
        <v>26.530219780219777</v>
      </c>
      <c r="H379" s="8" t="s">
        <v>15</v>
      </c>
      <c r="I379" s="9">
        <v>48285</v>
      </c>
      <c r="J379" s="43">
        <v>35</v>
      </c>
      <c r="K379" s="8" t="s">
        <v>15</v>
      </c>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row>
    <row r="380" spans="1:235" x14ac:dyDescent="0.2">
      <c r="A380" s="3" t="s">
        <v>236</v>
      </c>
      <c r="B380" s="3" t="s">
        <v>441</v>
      </c>
      <c r="C380" s="5">
        <v>24672</v>
      </c>
      <c r="D380" s="6" t="s">
        <v>239</v>
      </c>
      <c r="E380" s="35">
        <v>1</v>
      </c>
      <c r="F380" s="6" t="s">
        <v>37</v>
      </c>
      <c r="G380" s="7">
        <f t="shared" si="11"/>
        <v>28.158241758241758</v>
      </c>
      <c r="H380" s="8" t="s">
        <v>15</v>
      </c>
      <c r="I380" s="9">
        <v>51248</v>
      </c>
      <c r="J380" s="43">
        <v>35</v>
      </c>
      <c r="K380" s="8" t="s">
        <v>15</v>
      </c>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row>
    <row r="381" spans="1:235" x14ac:dyDescent="0.2">
      <c r="A381" s="3" t="s">
        <v>236</v>
      </c>
      <c r="B381" s="3" t="s">
        <v>441</v>
      </c>
      <c r="C381" s="5">
        <v>24672</v>
      </c>
      <c r="D381" s="6" t="s">
        <v>240</v>
      </c>
      <c r="E381" s="35">
        <v>1</v>
      </c>
      <c r="F381" s="6" t="s">
        <v>37</v>
      </c>
      <c r="G381" s="7">
        <f t="shared" si="11"/>
        <v>33.937435897435897</v>
      </c>
      <c r="H381" s="8" t="s">
        <v>15</v>
      </c>
      <c r="I381" s="9">
        <v>66178</v>
      </c>
      <c r="J381" s="43">
        <v>37.5</v>
      </c>
      <c r="K381" s="8" t="s">
        <v>22</v>
      </c>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row>
    <row r="382" spans="1:235" x14ac:dyDescent="0.2">
      <c r="A382" s="11" t="s">
        <v>236</v>
      </c>
      <c r="B382" s="11" t="s">
        <v>441</v>
      </c>
      <c r="C382" s="5">
        <v>24672</v>
      </c>
      <c r="D382" s="12" t="s">
        <v>27</v>
      </c>
      <c r="E382" s="36">
        <v>1</v>
      </c>
      <c r="F382" s="12" t="s">
        <v>26</v>
      </c>
      <c r="G382" s="7">
        <f t="shared" si="11"/>
        <v>24.358974358974358</v>
      </c>
      <c r="H382" s="15" t="s">
        <v>15</v>
      </c>
      <c r="I382" s="13">
        <v>47500</v>
      </c>
      <c r="J382" s="44">
        <v>37.5</v>
      </c>
      <c r="K382" s="15" t="s">
        <v>22</v>
      </c>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row>
    <row r="383" spans="1:235" x14ac:dyDescent="0.2">
      <c r="A383" s="3" t="s">
        <v>236</v>
      </c>
      <c r="B383" s="3" t="s">
        <v>441</v>
      </c>
      <c r="C383" s="5">
        <v>24672</v>
      </c>
      <c r="D383" s="6" t="s">
        <v>40</v>
      </c>
      <c r="E383" s="35">
        <v>1</v>
      </c>
      <c r="F383" s="6" t="s">
        <v>26</v>
      </c>
      <c r="G383" s="7">
        <v>15.3</v>
      </c>
      <c r="H383" s="8" t="s">
        <v>22</v>
      </c>
      <c r="I383" s="7" t="s">
        <v>12</v>
      </c>
      <c r="J383" s="43">
        <v>18</v>
      </c>
      <c r="K383" s="8" t="s">
        <v>22</v>
      </c>
      <c r="L383" s="2"/>
      <c r="M383" s="2"/>
      <c r="N383" s="2"/>
      <c r="O383" s="2"/>
      <c r="P383" s="2"/>
      <c r="Q383" s="2"/>
      <c r="R383" s="6"/>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6"/>
      <c r="CG383" s="2"/>
      <c r="CH383" s="6"/>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6"/>
      <c r="DV383" s="6"/>
      <c r="DW383" s="2"/>
      <c r="DX383" s="2"/>
      <c r="DY383" s="6"/>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6"/>
      <c r="FN383" s="16"/>
      <c r="FO383" s="16"/>
      <c r="FP383" s="16"/>
      <c r="FQ383" s="16"/>
      <c r="FR383" s="16"/>
      <c r="FS383" s="6"/>
      <c r="FT383" s="16"/>
      <c r="FU383" s="16"/>
      <c r="FV383" s="16"/>
      <c r="FW383" s="16"/>
      <c r="FX383" s="16"/>
      <c r="FY383" s="16"/>
      <c r="FZ383" s="6"/>
      <c r="GA383" s="16"/>
      <c r="GB383" s="16"/>
      <c r="GC383" s="16"/>
      <c r="GD383" s="16"/>
      <c r="GE383" s="16"/>
      <c r="GF383" s="16"/>
      <c r="GG383" s="16"/>
      <c r="GH383" s="16"/>
      <c r="GI383" s="16"/>
      <c r="GJ383" s="16"/>
      <c r="GK383" s="16"/>
      <c r="GL383" s="16"/>
      <c r="GM383" s="6"/>
      <c r="GN383" s="16"/>
      <c r="GO383" s="16"/>
      <c r="GP383" s="16"/>
      <c r="GQ383" s="16"/>
      <c r="GR383" s="16"/>
      <c r="GS383" s="16"/>
      <c r="GT383" s="16"/>
      <c r="GU383" s="16"/>
      <c r="GV383" s="6"/>
      <c r="GW383" s="16"/>
      <c r="GX383" s="16"/>
      <c r="GY383" s="16"/>
      <c r="GZ383" s="16"/>
      <c r="HA383" s="6"/>
      <c r="HB383" s="6"/>
      <c r="HC383" s="6"/>
      <c r="HD383" s="6"/>
      <c r="HE383" s="6"/>
      <c r="HF383" s="6"/>
      <c r="HG383" s="2"/>
      <c r="HH383" s="2"/>
      <c r="HI383" s="6"/>
      <c r="HJ383" s="6"/>
      <c r="HK383" s="6"/>
      <c r="HL383" s="6"/>
      <c r="HM383" s="2"/>
      <c r="HN383" s="2"/>
      <c r="HO383" s="6"/>
      <c r="HP383" s="6"/>
      <c r="HQ383" s="6"/>
      <c r="HR383" s="6"/>
      <c r="HS383" s="16"/>
      <c r="HT383" s="6"/>
      <c r="HU383" s="2"/>
      <c r="HV383" s="6"/>
      <c r="HW383" s="17"/>
      <c r="HX383" s="6"/>
      <c r="HY383" s="6"/>
      <c r="HZ383" s="17"/>
      <c r="IA383" s="6"/>
    </row>
    <row r="384" spans="1:235" x14ac:dyDescent="0.2">
      <c r="A384" s="3" t="s">
        <v>236</v>
      </c>
      <c r="B384" s="3" t="s">
        <v>441</v>
      </c>
      <c r="C384" s="5">
        <v>24672</v>
      </c>
      <c r="D384" s="6" t="s">
        <v>40</v>
      </c>
      <c r="E384" s="35">
        <v>1</v>
      </c>
      <c r="F384" s="6" t="s">
        <v>26</v>
      </c>
      <c r="G384" s="7">
        <v>34.43</v>
      </c>
      <c r="H384" s="8" t="s">
        <v>22</v>
      </c>
      <c r="I384" s="7" t="s">
        <v>12</v>
      </c>
      <c r="J384" s="43">
        <v>20</v>
      </c>
      <c r="K384" s="8" t="s">
        <v>22</v>
      </c>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row>
    <row r="385" spans="1:235" x14ac:dyDescent="0.2">
      <c r="A385" s="3" t="s">
        <v>236</v>
      </c>
      <c r="B385" s="3" t="s">
        <v>441</v>
      </c>
      <c r="C385" s="5">
        <v>24672</v>
      </c>
      <c r="D385" s="6" t="s">
        <v>219</v>
      </c>
      <c r="E385" s="35">
        <v>1</v>
      </c>
      <c r="F385" s="6" t="s">
        <v>18</v>
      </c>
      <c r="G385" s="7">
        <f>(I385/52)/J385</f>
        <v>26.26923076923077</v>
      </c>
      <c r="H385" s="8" t="s">
        <v>15</v>
      </c>
      <c r="I385" s="9">
        <v>47810</v>
      </c>
      <c r="J385" s="43">
        <v>35</v>
      </c>
      <c r="K385" s="8" t="s">
        <v>15</v>
      </c>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row>
    <row r="386" spans="1:235" x14ac:dyDescent="0.2">
      <c r="A386" s="3" t="s">
        <v>236</v>
      </c>
      <c r="B386" s="3" t="s">
        <v>441</v>
      </c>
      <c r="C386" s="5">
        <v>24672</v>
      </c>
      <c r="D386" s="6" t="s">
        <v>219</v>
      </c>
      <c r="E386" s="35">
        <v>1</v>
      </c>
      <c r="F386" s="6" t="s">
        <v>18</v>
      </c>
      <c r="G386" s="7">
        <v>26.53</v>
      </c>
      <c r="H386" s="8" t="s">
        <v>22</v>
      </c>
      <c r="I386" s="7" t="s">
        <v>12</v>
      </c>
      <c r="J386" s="43">
        <v>30</v>
      </c>
      <c r="K386" s="8" t="s">
        <v>15</v>
      </c>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row>
    <row r="387" spans="1:235" s="11" customFormat="1" x14ac:dyDescent="0.2">
      <c r="A387" s="3" t="s">
        <v>236</v>
      </c>
      <c r="B387" s="3" t="s">
        <v>441</v>
      </c>
      <c r="C387" s="5">
        <v>24672</v>
      </c>
      <c r="D387" s="6" t="s">
        <v>219</v>
      </c>
      <c r="E387" s="35">
        <v>1</v>
      </c>
      <c r="F387" s="6" t="s">
        <v>18</v>
      </c>
      <c r="G387" s="7">
        <v>26.53</v>
      </c>
      <c r="H387" s="8" t="s">
        <v>22</v>
      </c>
      <c r="I387" s="7" t="s">
        <v>12</v>
      </c>
      <c r="J387" s="43">
        <v>18</v>
      </c>
      <c r="K387" s="8" t="s">
        <v>15</v>
      </c>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row>
    <row r="388" spans="1:235" x14ac:dyDescent="0.2">
      <c r="A388" s="3" t="s">
        <v>236</v>
      </c>
      <c r="B388" s="3" t="s">
        <v>441</v>
      </c>
      <c r="C388" s="5">
        <v>24672</v>
      </c>
      <c r="D388" s="6" t="s">
        <v>241</v>
      </c>
      <c r="E388" s="35">
        <v>1</v>
      </c>
      <c r="F388" s="6" t="s">
        <v>34</v>
      </c>
      <c r="G388" s="7">
        <f>(I388/52)/J388</f>
        <v>27.653846153846153</v>
      </c>
      <c r="H388" s="8" t="s">
        <v>15</v>
      </c>
      <c r="I388" s="9">
        <v>50330</v>
      </c>
      <c r="J388" s="43">
        <v>35</v>
      </c>
      <c r="K388" s="8" t="s">
        <v>15</v>
      </c>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row>
    <row r="389" spans="1:235" x14ac:dyDescent="0.2">
      <c r="A389" s="3" t="s">
        <v>236</v>
      </c>
      <c r="B389" s="3" t="s">
        <v>441</v>
      </c>
      <c r="C389" s="5">
        <v>24672</v>
      </c>
      <c r="D389" s="6" t="s">
        <v>20</v>
      </c>
      <c r="E389" s="35">
        <v>1</v>
      </c>
      <c r="F389" s="6" t="s">
        <v>34</v>
      </c>
      <c r="G389" s="7">
        <f>(I389/52)/J389</f>
        <v>21.98021978021978</v>
      </c>
      <c r="H389" s="8" t="s">
        <v>15</v>
      </c>
      <c r="I389" s="9">
        <v>40004</v>
      </c>
      <c r="J389" s="43">
        <v>35</v>
      </c>
      <c r="K389" s="8" t="s">
        <v>22</v>
      </c>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row>
    <row r="390" spans="1:235" ht="13.5" thickBot="1" x14ac:dyDescent="0.25">
      <c r="A390" s="19" t="s">
        <v>236</v>
      </c>
      <c r="B390" s="19" t="s">
        <v>441</v>
      </c>
      <c r="C390" s="20">
        <v>24672</v>
      </c>
      <c r="D390" s="21" t="s">
        <v>62</v>
      </c>
      <c r="E390" s="37">
        <v>1</v>
      </c>
      <c r="F390" s="21" t="s">
        <v>34</v>
      </c>
      <c r="G390" s="42">
        <v>15.72</v>
      </c>
      <c r="H390" s="23" t="s">
        <v>22</v>
      </c>
      <c r="I390" s="42" t="s">
        <v>12</v>
      </c>
      <c r="J390" s="45">
        <v>20</v>
      </c>
      <c r="K390" s="23" t="s">
        <v>22</v>
      </c>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row>
    <row r="391" spans="1:235" ht="13.5" thickTop="1" x14ac:dyDescent="0.2">
      <c r="A391" s="11" t="s">
        <v>111</v>
      </c>
      <c r="B391" s="3" t="s">
        <v>422</v>
      </c>
      <c r="C391" s="5">
        <v>1090</v>
      </c>
      <c r="D391" s="12" t="s">
        <v>45</v>
      </c>
      <c r="E391" s="36">
        <v>1</v>
      </c>
      <c r="F391" s="12" t="s">
        <v>44</v>
      </c>
      <c r="G391" s="41">
        <v>10.5</v>
      </c>
      <c r="H391" s="15" t="s">
        <v>22</v>
      </c>
      <c r="I391" s="41" t="s">
        <v>12</v>
      </c>
      <c r="J391" s="44">
        <v>8</v>
      </c>
      <c r="K391" s="15" t="s">
        <v>22</v>
      </c>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row>
    <row r="392" spans="1:235" x14ac:dyDescent="0.2">
      <c r="A392" s="3" t="s">
        <v>111</v>
      </c>
      <c r="B392" s="3" t="s">
        <v>422</v>
      </c>
      <c r="C392" s="5">
        <v>1090</v>
      </c>
      <c r="D392" s="6" t="s">
        <v>13</v>
      </c>
      <c r="E392" s="35">
        <v>1</v>
      </c>
      <c r="F392" s="6" t="s">
        <v>13</v>
      </c>
      <c r="G392" s="7">
        <v>20</v>
      </c>
      <c r="H392" s="8" t="s">
        <v>22</v>
      </c>
      <c r="I392" s="7" t="s">
        <v>12</v>
      </c>
      <c r="J392" s="43">
        <v>19.5</v>
      </c>
      <c r="K392" s="8" t="s">
        <v>15</v>
      </c>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row>
    <row r="393" spans="1:235" x14ac:dyDescent="0.2">
      <c r="A393" s="3" t="s">
        <v>111</v>
      </c>
      <c r="B393" s="3" t="s">
        <v>422</v>
      </c>
      <c r="C393" s="5">
        <v>1090</v>
      </c>
      <c r="D393" s="6" t="s">
        <v>21</v>
      </c>
      <c r="E393" s="35">
        <v>1</v>
      </c>
      <c r="F393" s="6" t="s">
        <v>20</v>
      </c>
      <c r="G393" s="7">
        <v>13</v>
      </c>
      <c r="H393" s="8" t="s">
        <v>22</v>
      </c>
      <c r="I393" s="7" t="s">
        <v>12</v>
      </c>
      <c r="J393" s="43">
        <v>7</v>
      </c>
      <c r="K393" s="8" t="s">
        <v>15</v>
      </c>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row>
    <row r="394" spans="1:235" ht="13.5" thickBot="1" x14ac:dyDescent="0.25">
      <c r="A394" s="19" t="s">
        <v>111</v>
      </c>
      <c r="B394" s="19" t="s">
        <v>422</v>
      </c>
      <c r="C394" s="20">
        <v>1090</v>
      </c>
      <c r="D394" s="21" t="s">
        <v>83</v>
      </c>
      <c r="E394" s="37">
        <v>1</v>
      </c>
      <c r="F394" s="21" t="s">
        <v>18</v>
      </c>
      <c r="G394" s="42">
        <v>15</v>
      </c>
      <c r="H394" s="23" t="s">
        <v>22</v>
      </c>
      <c r="I394" s="42" t="s">
        <v>12</v>
      </c>
      <c r="J394" s="45">
        <v>15.5</v>
      </c>
      <c r="K394" s="23" t="s">
        <v>15</v>
      </c>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row>
    <row r="395" spans="1:235" ht="13.5" thickTop="1" x14ac:dyDescent="0.2">
      <c r="A395" s="3" t="s">
        <v>243</v>
      </c>
      <c r="B395" s="3" t="s">
        <v>422</v>
      </c>
      <c r="C395" s="5">
        <v>24487</v>
      </c>
      <c r="D395" s="6" t="s">
        <v>252</v>
      </c>
      <c r="E395" s="35">
        <v>1</v>
      </c>
      <c r="F395" s="6" t="s">
        <v>44</v>
      </c>
      <c r="G395" s="7">
        <f>(I395/52)/J395</f>
        <v>19.593956043956045</v>
      </c>
      <c r="H395" s="8" t="s">
        <v>15</v>
      </c>
      <c r="I395" s="9">
        <v>35661</v>
      </c>
      <c r="J395" s="43">
        <v>35</v>
      </c>
      <c r="K395" s="8" t="s">
        <v>22</v>
      </c>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row>
    <row r="396" spans="1:235" x14ac:dyDescent="0.2">
      <c r="A396" s="3" t="s">
        <v>243</v>
      </c>
      <c r="B396" s="3" t="s">
        <v>422</v>
      </c>
      <c r="C396" s="5">
        <v>24487</v>
      </c>
      <c r="D396" s="6" t="s">
        <v>220</v>
      </c>
      <c r="E396" s="35">
        <v>1</v>
      </c>
      <c r="F396" s="6" t="s">
        <v>44</v>
      </c>
      <c r="G396" s="7">
        <v>20.059999999999999</v>
      </c>
      <c r="H396" s="8" t="s">
        <v>22</v>
      </c>
      <c r="I396" s="7" t="s">
        <v>12</v>
      </c>
      <c r="J396" s="43">
        <v>26</v>
      </c>
      <c r="K396" s="8" t="s">
        <v>22</v>
      </c>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row>
    <row r="397" spans="1:235" x14ac:dyDescent="0.2">
      <c r="A397" s="11" t="s">
        <v>243</v>
      </c>
      <c r="B397" s="3" t="s">
        <v>422</v>
      </c>
      <c r="C397" s="5">
        <v>24487</v>
      </c>
      <c r="D397" s="12" t="s">
        <v>62</v>
      </c>
      <c r="E397" s="36">
        <v>2</v>
      </c>
      <c r="F397" s="12" t="s">
        <v>44</v>
      </c>
      <c r="G397" s="41">
        <v>12.29</v>
      </c>
      <c r="H397" s="15" t="s">
        <v>22</v>
      </c>
      <c r="I397" s="41" t="s">
        <v>12</v>
      </c>
      <c r="J397" s="44">
        <v>19</v>
      </c>
      <c r="K397" s="15" t="s">
        <v>22</v>
      </c>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row>
    <row r="398" spans="1:235" x14ac:dyDescent="0.2">
      <c r="A398" s="3" t="s">
        <v>243</v>
      </c>
      <c r="B398" s="3" t="s">
        <v>422</v>
      </c>
      <c r="C398" s="5">
        <v>24487</v>
      </c>
      <c r="D398" s="6" t="s">
        <v>253</v>
      </c>
      <c r="E398" s="35">
        <v>1</v>
      </c>
      <c r="F398" s="6" t="s">
        <v>23</v>
      </c>
      <c r="G398" s="7">
        <v>21.95</v>
      </c>
      <c r="H398" s="8" t="s">
        <v>22</v>
      </c>
      <c r="I398" s="7" t="s">
        <v>12</v>
      </c>
      <c r="J398" s="43">
        <v>28</v>
      </c>
      <c r="K398" s="8" t="s">
        <v>22</v>
      </c>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row>
    <row r="399" spans="1:235" x14ac:dyDescent="0.2">
      <c r="A399" s="11" t="s">
        <v>243</v>
      </c>
      <c r="B399" s="3" t="s">
        <v>422</v>
      </c>
      <c r="C399" s="5">
        <v>24487</v>
      </c>
      <c r="D399" s="12" t="s">
        <v>254</v>
      </c>
      <c r="E399" s="36">
        <v>1</v>
      </c>
      <c r="F399" s="12" t="s">
        <v>23</v>
      </c>
      <c r="G399" s="41">
        <v>19.59</v>
      </c>
      <c r="H399" s="15" t="s">
        <v>22</v>
      </c>
      <c r="I399" s="41" t="s">
        <v>12</v>
      </c>
      <c r="J399" s="44">
        <v>20</v>
      </c>
      <c r="K399" s="15" t="s">
        <v>22</v>
      </c>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row>
    <row r="400" spans="1:235" s="11" customFormat="1" x14ac:dyDescent="0.2">
      <c r="A400" s="3" t="s">
        <v>243</v>
      </c>
      <c r="B400" s="3" t="s">
        <v>422</v>
      </c>
      <c r="C400" s="5">
        <v>24487</v>
      </c>
      <c r="D400" s="6" t="s">
        <v>249</v>
      </c>
      <c r="E400" s="35">
        <v>1</v>
      </c>
      <c r="F400" s="6" t="s">
        <v>16</v>
      </c>
      <c r="G400" s="7">
        <f>(I400/52)/J400</f>
        <v>23.37802197802198</v>
      </c>
      <c r="H400" s="8" t="s">
        <v>15</v>
      </c>
      <c r="I400" s="9">
        <v>42548</v>
      </c>
      <c r="J400" s="43">
        <v>35</v>
      </c>
      <c r="K400" s="8" t="s">
        <v>15</v>
      </c>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row>
    <row r="401" spans="1:235" x14ac:dyDescent="0.2">
      <c r="A401" s="3" t="s">
        <v>243</v>
      </c>
      <c r="B401" s="3" t="s">
        <v>422</v>
      </c>
      <c r="C401" s="5">
        <v>24487</v>
      </c>
      <c r="D401" s="6" t="s">
        <v>244</v>
      </c>
      <c r="E401" s="35">
        <v>1</v>
      </c>
      <c r="F401" s="6" t="s">
        <v>51</v>
      </c>
      <c r="G401" s="7">
        <f t="shared" ref="G401:G405" si="12">(I401/52)/J401</f>
        <v>35.32747252747253</v>
      </c>
      <c r="H401" s="8" t="s">
        <v>15</v>
      </c>
      <c r="I401" s="9">
        <v>64296</v>
      </c>
      <c r="J401" s="43">
        <v>35</v>
      </c>
      <c r="K401" s="8" t="s">
        <v>15</v>
      </c>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row>
    <row r="402" spans="1:235" x14ac:dyDescent="0.2">
      <c r="A402" s="3" t="s">
        <v>243</v>
      </c>
      <c r="B402" s="3" t="s">
        <v>422</v>
      </c>
      <c r="C402" s="5">
        <v>24487</v>
      </c>
      <c r="D402" s="6" t="s">
        <v>14</v>
      </c>
      <c r="E402" s="35">
        <v>1</v>
      </c>
      <c r="F402" s="6" t="s">
        <v>13</v>
      </c>
      <c r="G402" s="7">
        <f t="shared" si="12"/>
        <v>46.46208791208791</v>
      </c>
      <c r="H402" s="8" t="s">
        <v>15</v>
      </c>
      <c r="I402" s="9">
        <v>84561</v>
      </c>
      <c r="J402" s="43">
        <v>35</v>
      </c>
      <c r="K402" s="8" t="s">
        <v>15</v>
      </c>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row>
    <row r="403" spans="1:235" x14ac:dyDescent="0.2">
      <c r="A403" s="3" t="s">
        <v>243</v>
      </c>
      <c r="B403" s="3" t="s">
        <v>422</v>
      </c>
      <c r="C403" s="5">
        <v>24487</v>
      </c>
      <c r="D403" s="6" t="s">
        <v>89</v>
      </c>
      <c r="E403" s="35">
        <v>1</v>
      </c>
      <c r="F403" s="6" t="s">
        <v>20</v>
      </c>
      <c r="G403" s="7">
        <f t="shared" si="12"/>
        <v>23.744505494505493</v>
      </c>
      <c r="H403" s="8" t="s">
        <v>15</v>
      </c>
      <c r="I403" s="9">
        <v>43215</v>
      </c>
      <c r="J403" s="43">
        <v>35</v>
      </c>
      <c r="K403" s="8" t="s">
        <v>22</v>
      </c>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row>
    <row r="404" spans="1:235" x14ac:dyDescent="0.2">
      <c r="A404" s="3" t="s">
        <v>243</v>
      </c>
      <c r="B404" s="3" t="s">
        <v>422</v>
      </c>
      <c r="C404" s="5">
        <v>24487</v>
      </c>
      <c r="D404" s="6" t="s">
        <v>28</v>
      </c>
      <c r="E404" s="35">
        <v>1</v>
      </c>
      <c r="F404" s="6" t="s">
        <v>28</v>
      </c>
      <c r="G404" s="7">
        <f t="shared" si="12"/>
        <v>23.190659340659341</v>
      </c>
      <c r="H404" s="8" t="s">
        <v>15</v>
      </c>
      <c r="I404" s="9">
        <v>42207</v>
      </c>
      <c r="J404" s="43">
        <v>35</v>
      </c>
      <c r="K404" s="8" t="s">
        <v>22</v>
      </c>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row>
    <row r="405" spans="1:235" x14ac:dyDescent="0.2">
      <c r="A405" s="3" t="s">
        <v>243</v>
      </c>
      <c r="B405" s="3" t="s">
        <v>422</v>
      </c>
      <c r="C405" s="5">
        <v>24487</v>
      </c>
      <c r="D405" s="6" t="s">
        <v>28</v>
      </c>
      <c r="E405" s="35">
        <v>1</v>
      </c>
      <c r="F405" s="6" t="s">
        <v>28</v>
      </c>
      <c r="G405" s="7">
        <f t="shared" si="12"/>
        <v>20.506593406593407</v>
      </c>
      <c r="H405" s="8" t="s">
        <v>15</v>
      </c>
      <c r="I405" s="9">
        <v>37322</v>
      </c>
      <c r="J405" s="43">
        <v>35</v>
      </c>
      <c r="K405" s="8" t="s">
        <v>22</v>
      </c>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row>
    <row r="406" spans="1:235" x14ac:dyDescent="0.2">
      <c r="A406" s="3" t="s">
        <v>243</v>
      </c>
      <c r="B406" s="3" t="s">
        <v>422</v>
      </c>
      <c r="C406" s="5">
        <v>24487</v>
      </c>
      <c r="D406" s="6" t="s">
        <v>28</v>
      </c>
      <c r="E406" s="35">
        <v>1</v>
      </c>
      <c r="F406" s="6" t="s">
        <v>28</v>
      </c>
      <c r="G406" s="7">
        <v>18.14</v>
      </c>
      <c r="H406" s="8" t="s">
        <v>22</v>
      </c>
      <c r="I406" s="7" t="s">
        <v>12</v>
      </c>
      <c r="J406" s="43">
        <v>19</v>
      </c>
      <c r="K406" s="8" t="s">
        <v>22</v>
      </c>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row>
    <row r="407" spans="1:235" x14ac:dyDescent="0.2">
      <c r="A407" s="11" t="s">
        <v>243</v>
      </c>
      <c r="B407" s="3" t="s">
        <v>422</v>
      </c>
      <c r="C407" s="5">
        <v>24487</v>
      </c>
      <c r="D407" s="12" t="s">
        <v>245</v>
      </c>
      <c r="E407" s="36">
        <v>1</v>
      </c>
      <c r="F407" s="12" t="s">
        <v>37</v>
      </c>
      <c r="G407" s="41">
        <f>(I407/52)/J407</f>
        <v>33.514835164835162</v>
      </c>
      <c r="H407" s="15" t="s">
        <v>15</v>
      </c>
      <c r="I407" s="13">
        <v>60997</v>
      </c>
      <c r="J407" s="44">
        <v>35</v>
      </c>
      <c r="K407" s="15" t="s">
        <v>15</v>
      </c>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row>
    <row r="408" spans="1:235" x14ac:dyDescent="0.2">
      <c r="A408" s="3" t="s">
        <v>243</v>
      </c>
      <c r="B408" s="3" t="s">
        <v>422</v>
      </c>
      <c r="C408" s="5">
        <v>24487</v>
      </c>
      <c r="D408" s="6" t="s">
        <v>159</v>
      </c>
      <c r="E408" s="35">
        <v>1</v>
      </c>
      <c r="F408" s="6" t="s">
        <v>37</v>
      </c>
      <c r="G408" s="41">
        <f t="shared" ref="G408:G413" si="13">(I408/52)/J408</f>
        <v>31.240109890109892</v>
      </c>
      <c r="H408" s="8" t="s">
        <v>15</v>
      </c>
      <c r="I408" s="9">
        <v>56857</v>
      </c>
      <c r="J408" s="43">
        <v>35</v>
      </c>
      <c r="K408" s="8" t="s">
        <v>22</v>
      </c>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row>
    <row r="409" spans="1:235" x14ac:dyDescent="0.2">
      <c r="A409" s="3" t="s">
        <v>243</v>
      </c>
      <c r="B409" s="3" t="s">
        <v>422</v>
      </c>
      <c r="C409" s="5">
        <v>24487</v>
      </c>
      <c r="D409" s="6" t="s">
        <v>246</v>
      </c>
      <c r="E409" s="35">
        <v>1</v>
      </c>
      <c r="F409" s="6" t="s">
        <v>37</v>
      </c>
      <c r="G409" s="41">
        <f t="shared" si="13"/>
        <v>27.807142857142857</v>
      </c>
      <c r="H409" s="8" t="s">
        <v>15</v>
      </c>
      <c r="I409" s="9">
        <v>50609</v>
      </c>
      <c r="J409" s="43">
        <v>35</v>
      </c>
      <c r="K409" s="8" t="s">
        <v>15</v>
      </c>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row>
    <row r="410" spans="1:235" x14ac:dyDescent="0.2">
      <c r="A410" s="11" t="s">
        <v>243</v>
      </c>
      <c r="B410" s="11" t="s">
        <v>422</v>
      </c>
      <c r="C410" s="5">
        <v>24487</v>
      </c>
      <c r="D410" s="12" t="s">
        <v>247</v>
      </c>
      <c r="E410" s="36">
        <v>1</v>
      </c>
      <c r="F410" s="12" t="s">
        <v>37</v>
      </c>
      <c r="G410" s="41">
        <f t="shared" si="13"/>
        <v>27.807142857142857</v>
      </c>
      <c r="H410" s="15" t="s">
        <v>15</v>
      </c>
      <c r="I410" s="13">
        <v>50609</v>
      </c>
      <c r="J410" s="44">
        <v>35</v>
      </c>
      <c r="K410" s="15" t="s">
        <v>15</v>
      </c>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row>
    <row r="411" spans="1:235" x14ac:dyDescent="0.2">
      <c r="A411" s="3" t="s">
        <v>243</v>
      </c>
      <c r="B411" s="3" t="s">
        <v>422</v>
      </c>
      <c r="C411" s="5">
        <v>24487</v>
      </c>
      <c r="D411" s="6" t="s">
        <v>248</v>
      </c>
      <c r="E411" s="35">
        <v>1</v>
      </c>
      <c r="F411" s="6" t="s">
        <v>37</v>
      </c>
      <c r="G411" s="41">
        <f t="shared" si="13"/>
        <v>25.471978021978021</v>
      </c>
      <c r="H411" s="8" t="s">
        <v>15</v>
      </c>
      <c r="I411" s="9">
        <v>46359</v>
      </c>
      <c r="J411" s="43">
        <v>35</v>
      </c>
      <c r="K411" s="8" t="s">
        <v>15</v>
      </c>
      <c r="L411" s="2"/>
      <c r="M411" s="2"/>
      <c r="N411" s="2"/>
      <c r="O411" s="2"/>
      <c r="P411" s="2"/>
      <c r="Q411" s="2"/>
      <c r="R411" s="6"/>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6"/>
      <c r="CG411" s="2"/>
      <c r="CH411" s="6"/>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6"/>
      <c r="DV411" s="6"/>
      <c r="DW411" s="2"/>
      <c r="DX411" s="2"/>
      <c r="DY411" s="6"/>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6"/>
      <c r="FC411" s="6"/>
      <c r="FD411" s="6"/>
      <c r="FE411" s="6"/>
      <c r="FF411" s="6"/>
      <c r="FG411" s="6"/>
      <c r="FH411" s="6"/>
      <c r="FI411" s="6"/>
      <c r="FJ411" s="2"/>
      <c r="FK411" s="2"/>
      <c r="FL411" s="2"/>
      <c r="FM411" s="6"/>
      <c r="FN411" s="16"/>
      <c r="FO411" s="16"/>
      <c r="FP411" s="16"/>
      <c r="FQ411" s="16"/>
      <c r="FR411" s="16"/>
      <c r="FS411" s="6"/>
      <c r="FT411" s="16"/>
      <c r="FU411" s="16"/>
      <c r="FV411" s="16"/>
      <c r="FW411" s="16"/>
      <c r="FX411" s="16"/>
      <c r="FY411" s="16"/>
      <c r="FZ411" s="6"/>
      <c r="GA411" s="16"/>
      <c r="GB411" s="16"/>
      <c r="GC411" s="16"/>
      <c r="GD411" s="16"/>
      <c r="GE411" s="16"/>
      <c r="GF411" s="16"/>
      <c r="GG411" s="16"/>
      <c r="GH411" s="16"/>
      <c r="GI411" s="16"/>
      <c r="GJ411" s="16"/>
      <c r="GK411" s="16"/>
      <c r="GL411" s="16"/>
      <c r="GM411" s="6"/>
      <c r="GN411" s="16"/>
      <c r="GO411" s="16"/>
      <c r="GP411" s="16"/>
      <c r="GQ411" s="16"/>
      <c r="GR411" s="16"/>
      <c r="GS411" s="16"/>
      <c r="GT411" s="16"/>
      <c r="GU411" s="16"/>
      <c r="GV411" s="6"/>
      <c r="GW411" s="16"/>
      <c r="GX411" s="16"/>
      <c r="GY411" s="16"/>
      <c r="GZ411" s="16"/>
      <c r="HA411" s="6"/>
      <c r="HB411" s="6"/>
      <c r="HC411" s="6"/>
      <c r="HD411" s="6"/>
      <c r="HE411" s="6"/>
      <c r="HF411" s="6"/>
      <c r="HG411" s="2"/>
      <c r="HH411" s="2"/>
      <c r="HI411" s="6"/>
      <c r="HJ411" s="6"/>
      <c r="HK411" s="6"/>
      <c r="HL411" s="6"/>
      <c r="HM411" s="2"/>
      <c r="HN411" s="2"/>
      <c r="HO411" s="6"/>
      <c r="HP411" s="6"/>
      <c r="HQ411" s="6"/>
      <c r="HR411" s="6"/>
      <c r="HS411" s="16"/>
      <c r="HT411" s="6"/>
      <c r="HU411" s="6"/>
      <c r="HV411" s="6"/>
      <c r="HW411" s="17"/>
      <c r="HX411" s="6"/>
      <c r="HY411" s="6"/>
      <c r="HZ411" s="17"/>
      <c r="IA411" s="6"/>
    </row>
    <row r="412" spans="1:235" x14ac:dyDescent="0.2">
      <c r="A412" s="3" t="s">
        <v>243</v>
      </c>
      <c r="B412" s="3" t="s">
        <v>422</v>
      </c>
      <c r="C412" s="5">
        <v>24487</v>
      </c>
      <c r="D412" s="6" t="s">
        <v>250</v>
      </c>
      <c r="E412" s="35">
        <v>1</v>
      </c>
      <c r="F412" s="6" t="s">
        <v>18</v>
      </c>
      <c r="G412" s="41">
        <f t="shared" si="13"/>
        <v>28.727472527472528</v>
      </c>
      <c r="H412" s="8" t="s">
        <v>15</v>
      </c>
      <c r="I412" s="9">
        <v>52284</v>
      </c>
      <c r="J412" s="43">
        <v>35</v>
      </c>
      <c r="K412" s="8" t="s">
        <v>15</v>
      </c>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row>
    <row r="413" spans="1:235" ht="13.5" thickBot="1" x14ac:dyDescent="0.25">
      <c r="A413" s="19" t="s">
        <v>243</v>
      </c>
      <c r="B413" s="19" t="s">
        <v>422</v>
      </c>
      <c r="C413" s="20">
        <v>24487</v>
      </c>
      <c r="D413" s="21" t="s">
        <v>251</v>
      </c>
      <c r="E413" s="37">
        <v>1</v>
      </c>
      <c r="F413" s="21" t="s">
        <v>34</v>
      </c>
      <c r="G413" s="42">
        <f t="shared" si="13"/>
        <v>23.37802197802198</v>
      </c>
      <c r="H413" s="23" t="s">
        <v>15</v>
      </c>
      <c r="I413" s="24">
        <v>42548</v>
      </c>
      <c r="J413" s="45">
        <v>35</v>
      </c>
      <c r="K413" s="23" t="s">
        <v>15</v>
      </c>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row>
    <row r="414" spans="1:235" ht="13.5" thickTop="1" x14ac:dyDescent="0.2">
      <c r="A414" s="25" t="s">
        <v>397</v>
      </c>
      <c r="B414" s="25" t="s">
        <v>422</v>
      </c>
      <c r="C414" s="129">
        <v>908</v>
      </c>
      <c r="D414" s="58" t="s">
        <v>13</v>
      </c>
      <c r="E414" s="59">
        <v>1</v>
      </c>
      <c r="F414" s="58" t="s">
        <v>13</v>
      </c>
      <c r="G414" s="52">
        <v>21.5</v>
      </c>
      <c r="H414" s="53" t="s">
        <v>22</v>
      </c>
      <c r="I414" s="52" t="s">
        <v>12</v>
      </c>
      <c r="J414" s="60">
        <v>25</v>
      </c>
      <c r="K414" s="8" t="s">
        <v>15</v>
      </c>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row>
    <row r="415" spans="1:235" x14ac:dyDescent="0.2">
      <c r="A415" s="25" t="s">
        <v>397</v>
      </c>
      <c r="B415" s="25" t="s">
        <v>422</v>
      </c>
      <c r="C415" s="129">
        <v>908</v>
      </c>
      <c r="D415" s="58" t="s">
        <v>21</v>
      </c>
      <c r="E415" s="59">
        <v>1</v>
      </c>
      <c r="F415" s="58" t="s">
        <v>28</v>
      </c>
      <c r="G415" s="52">
        <v>12</v>
      </c>
      <c r="H415" s="53" t="s">
        <v>22</v>
      </c>
      <c r="I415" s="52" t="s">
        <v>12</v>
      </c>
      <c r="J415" s="60">
        <v>13</v>
      </c>
      <c r="K415" s="8" t="s">
        <v>15</v>
      </c>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row>
    <row r="416" spans="1:235" x14ac:dyDescent="0.2">
      <c r="A416" s="29" t="s">
        <v>397</v>
      </c>
      <c r="B416" s="25" t="s">
        <v>422</v>
      </c>
      <c r="C416" s="129">
        <v>908</v>
      </c>
      <c r="D416" s="56" t="s">
        <v>21</v>
      </c>
      <c r="E416" s="57">
        <v>1</v>
      </c>
      <c r="F416" s="56" t="s">
        <v>28</v>
      </c>
      <c r="G416" s="49">
        <v>12</v>
      </c>
      <c r="H416" s="50" t="s">
        <v>22</v>
      </c>
      <c r="I416" s="49" t="s">
        <v>12</v>
      </c>
      <c r="J416" s="61">
        <v>5</v>
      </c>
      <c r="K416" s="15" t="s">
        <v>15</v>
      </c>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row>
    <row r="417" spans="1:235" ht="13.5" thickBot="1" x14ac:dyDescent="0.25">
      <c r="A417" s="55" t="s">
        <v>397</v>
      </c>
      <c r="B417" s="55" t="s">
        <v>422</v>
      </c>
      <c r="C417" s="130">
        <v>908</v>
      </c>
      <c r="D417" s="66" t="s">
        <v>21</v>
      </c>
      <c r="E417" s="67">
        <v>1</v>
      </c>
      <c r="F417" s="66" t="s">
        <v>28</v>
      </c>
      <c r="G417" s="62">
        <v>12</v>
      </c>
      <c r="H417" s="63" t="s">
        <v>22</v>
      </c>
      <c r="I417" s="62" t="s">
        <v>12</v>
      </c>
      <c r="J417" s="131">
        <v>13</v>
      </c>
      <c r="K417" s="23" t="s">
        <v>22</v>
      </c>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row>
    <row r="418" spans="1:235" ht="13.5" thickTop="1" x14ac:dyDescent="0.2">
      <c r="A418" s="3" t="s">
        <v>221</v>
      </c>
      <c r="B418" s="11" t="s">
        <v>439</v>
      </c>
      <c r="C418" s="5">
        <v>32078</v>
      </c>
      <c r="D418" s="6" t="s">
        <v>230</v>
      </c>
      <c r="E418" s="35">
        <v>1</v>
      </c>
      <c r="F418" s="6" t="s">
        <v>23</v>
      </c>
      <c r="G418" s="7">
        <v>22.66</v>
      </c>
      <c r="H418" s="8" t="s">
        <v>22</v>
      </c>
      <c r="I418" s="7" t="s">
        <v>12</v>
      </c>
      <c r="J418" s="43">
        <v>25</v>
      </c>
      <c r="K418" s="8" t="s">
        <v>22</v>
      </c>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row>
    <row r="419" spans="1:235" x14ac:dyDescent="0.2">
      <c r="A419" s="3" t="s">
        <v>221</v>
      </c>
      <c r="B419" s="11" t="s">
        <v>439</v>
      </c>
      <c r="C419" s="5">
        <v>32078</v>
      </c>
      <c r="D419" s="6" t="s">
        <v>231</v>
      </c>
      <c r="E419" s="35">
        <v>1</v>
      </c>
      <c r="F419" s="6" t="s">
        <v>23</v>
      </c>
      <c r="G419" s="7">
        <v>14.05</v>
      </c>
      <c r="H419" s="8" t="s">
        <v>22</v>
      </c>
      <c r="I419" s="7" t="s">
        <v>12</v>
      </c>
      <c r="J419" s="43">
        <v>19.5</v>
      </c>
      <c r="K419" s="8" t="s">
        <v>22</v>
      </c>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row>
    <row r="420" spans="1:235" x14ac:dyDescent="0.2">
      <c r="A420" s="3" t="s">
        <v>221</v>
      </c>
      <c r="B420" s="11" t="s">
        <v>439</v>
      </c>
      <c r="C420" s="5">
        <v>32078</v>
      </c>
      <c r="D420" s="6" t="s">
        <v>114</v>
      </c>
      <c r="E420" s="35">
        <v>1</v>
      </c>
      <c r="F420" s="6" t="s">
        <v>16</v>
      </c>
      <c r="G420" s="7">
        <v>15.9</v>
      </c>
      <c r="H420" s="8" t="s">
        <v>22</v>
      </c>
      <c r="I420" s="7" t="s">
        <v>12</v>
      </c>
      <c r="J420" s="43">
        <v>19</v>
      </c>
      <c r="K420" s="8" t="s">
        <v>15</v>
      </c>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row>
    <row r="421" spans="1:235" x14ac:dyDescent="0.2">
      <c r="A421" s="3" t="s">
        <v>221</v>
      </c>
      <c r="B421" s="11" t="s">
        <v>439</v>
      </c>
      <c r="C421" s="5">
        <v>32078</v>
      </c>
      <c r="D421" s="6" t="s">
        <v>114</v>
      </c>
      <c r="E421" s="35">
        <v>1</v>
      </c>
      <c r="F421" s="6" t="s">
        <v>16</v>
      </c>
      <c r="G421" s="7">
        <v>16.32</v>
      </c>
      <c r="H421" s="8" t="s">
        <v>22</v>
      </c>
      <c r="I421" s="7" t="s">
        <v>12</v>
      </c>
      <c r="J421" s="43">
        <v>18</v>
      </c>
      <c r="K421" s="8" t="s">
        <v>15</v>
      </c>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row>
    <row r="422" spans="1:235" x14ac:dyDescent="0.2">
      <c r="A422" s="3" t="s">
        <v>221</v>
      </c>
      <c r="B422" s="11" t="s">
        <v>439</v>
      </c>
      <c r="C422" s="5">
        <v>32078</v>
      </c>
      <c r="D422" s="6" t="s">
        <v>222</v>
      </c>
      <c r="E422" s="35">
        <v>1</v>
      </c>
      <c r="F422" s="6" t="s">
        <v>51</v>
      </c>
      <c r="G422" s="7">
        <f>(I422/52)/J422</f>
        <v>24.114285714285714</v>
      </c>
      <c r="H422" s="8" t="s">
        <v>15</v>
      </c>
      <c r="I422" s="9">
        <v>43888</v>
      </c>
      <c r="J422" s="43">
        <v>35</v>
      </c>
      <c r="K422" s="8" t="s">
        <v>22</v>
      </c>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row>
    <row r="423" spans="1:235" s="11" customFormat="1" x14ac:dyDescent="0.2">
      <c r="A423" s="3" t="s">
        <v>221</v>
      </c>
      <c r="B423" s="11" t="s">
        <v>439</v>
      </c>
      <c r="C423" s="5">
        <v>32078</v>
      </c>
      <c r="D423" s="6" t="s">
        <v>13</v>
      </c>
      <c r="E423" s="35">
        <v>1</v>
      </c>
      <c r="F423" s="6" t="s">
        <v>13</v>
      </c>
      <c r="G423" s="7">
        <f>(I423/52)/J423</f>
        <v>34.877472527472527</v>
      </c>
      <c r="H423" s="8" t="s">
        <v>15</v>
      </c>
      <c r="I423" s="9">
        <v>63477</v>
      </c>
      <c r="J423" s="43">
        <v>35</v>
      </c>
      <c r="K423" s="8" t="s">
        <v>15</v>
      </c>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row>
    <row r="424" spans="1:235" x14ac:dyDescent="0.2">
      <c r="A424" s="3" t="s">
        <v>221</v>
      </c>
      <c r="B424" s="11" t="s">
        <v>439</v>
      </c>
      <c r="C424" s="5">
        <v>32078</v>
      </c>
      <c r="D424" s="6" t="s">
        <v>228</v>
      </c>
      <c r="E424" s="35">
        <v>1</v>
      </c>
      <c r="F424" s="6" t="s">
        <v>20</v>
      </c>
      <c r="G424" s="7">
        <v>10.5</v>
      </c>
      <c r="H424" s="8" t="s">
        <v>22</v>
      </c>
      <c r="I424" s="7" t="s">
        <v>12</v>
      </c>
      <c r="J424" s="43">
        <v>15</v>
      </c>
      <c r="K424" s="8" t="s">
        <v>22</v>
      </c>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row>
    <row r="425" spans="1:235" x14ac:dyDescent="0.2">
      <c r="A425" s="3" t="s">
        <v>221</v>
      </c>
      <c r="B425" s="11" t="s">
        <v>439</v>
      </c>
      <c r="C425" s="5">
        <v>32078</v>
      </c>
      <c r="D425" s="6" t="s">
        <v>228</v>
      </c>
      <c r="E425" s="35">
        <v>1</v>
      </c>
      <c r="F425" s="6" t="s">
        <v>20</v>
      </c>
      <c r="G425" s="7">
        <v>10.5</v>
      </c>
      <c r="H425" s="8" t="s">
        <v>22</v>
      </c>
      <c r="I425" s="7" t="s">
        <v>12</v>
      </c>
      <c r="J425" s="43">
        <v>15</v>
      </c>
      <c r="K425" s="8" t="s">
        <v>22</v>
      </c>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row>
    <row r="426" spans="1:235" x14ac:dyDescent="0.2">
      <c r="A426" s="3" t="s">
        <v>221</v>
      </c>
      <c r="B426" s="11" t="s">
        <v>439</v>
      </c>
      <c r="C426" s="5">
        <v>32078</v>
      </c>
      <c r="D426" s="6" t="s">
        <v>215</v>
      </c>
      <c r="E426" s="35">
        <v>1</v>
      </c>
      <c r="F426" s="6" t="s">
        <v>20</v>
      </c>
      <c r="G426" s="7">
        <v>10.89</v>
      </c>
      <c r="H426" s="8" t="s">
        <v>22</v>
      </c>
      <c r="I426" s="7" t="s">
        <v>12</v>
      </c>
      <c r="J426" s="43">
        <v>15</v>
      </c>
      <c r="K426" s="8" t="s">
        <v>22</v>
      </c>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row>
    <row r="427" spans="1:235" x14ac:dyDescent="0.2">
      <c r="A427" s="11" t="s">
        <v>221</v>
      </c>
      <c r="B427" s="11" t="s">
        <v>439</v>
      </c>
      <c r="C427" s="5">
        <v>32078</v>
      </c>
      <c r="D427" s="12" t="s">
        <v>228</v>
      </c>
      <c r="E427" s="36">
        <v>1</v>
      </c>
      <c r="F427" s="12" t="s">
        <v>20</v>
      </c>
      <c r="G427" s="41">
        <v>10.5</v>
      </c>
      <c r="H427" s="15" t="s">
        <v>22</v>
      </c>
      <c r="I427" s="41" t="s">
        <v>12</v>
      </c>
      <c r="J427" s="44">
        <v>19</v>
      </c>
      <c r="K427" s="15" t="s">
        <v>22</v>
      </c>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row>
    <row r="428" spans="1:235" x14ac:dyDescent="0.2">
      <c r="A428" s="11" t="s">
        <v>221</v>
      </c>
      <c r="B428" s="11" t="s">
        <v>439</v>
      </c>
      <c r="C428" s="5">
        <v>32078</v>
      </c>
      <c r="D428" s="12" t="s">
        <v>228</v>
      </c>
      <c r="E428" s="36">
        <v>1</v>
      </c>
      <c r="F428" s="12" t="s">
        <v>20</v>
      </c>
      <c r="G428" s="41">
        <v>10.5</v>
      </c>
      <c r="H428" s="15" t="s">
        <v>22</v>
      </c>
      <c r="I428" s="41" t="s">
        <v>12</v>
      </c>
      <c r="J428" s="44">
        <v>15</v>
      </c>
      <c r="K428" s="15" t="s">
        <v>22</v>
      </c>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row>
    <row r="429" spans="1:235" x14ac:dyDescent="0.2">
      <c r="A429" s="3" t="s">
        <v>221</v>
      </c>
      <c r="B429" s="11" t="s">
        <v>439</v>
      </c>
      <c r="C429" s="5">
        <v>32078</v>
      </c>
      <c r="D429" s="6" t="s">
        <v>91</v>
      </c>
      <c r="E429" s="35">
        <v>1</v>
      </c>
      <c r="F429" s="6" t="s">
        <v>28</v>
      </c>
      <c r="G429" s="7">
        <v>13.32</v>
      </c>
      <c r="H429" s="8" t="s">
        <v>22</v>
      </c>
      <c r="I429" s="7" t="s">
        <v>12</v>
      </c>
      <c r="J429" s="43">
        <v>19</v>
      </c>
      <c r="K429" s="8" t="s">
        <v>22</v>
      </c>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row>
    <row r="430" spans="1:235" x14ac:dyDescent="0.2">
      <c r="A430" s="3" t="s">
        <v>221</v>
      </c>
      <c r="B430" s="11" t="s">
        <v>439</v>
      </c>
      <c r="C430" s="5">
        <v>32078</v>
      </c>
      <c r="D430" s="6" t="s">
        <v>91</v>
      </c>
      <c r="E430" s="35">
        <v>1</v>
      </c>
      <c r="F430" s="6" t="s">
        <v>28</v>
      </c>
      <c r="G430" s="7">
        <v>12.93</v>
      </c>
      <c r="H430" s="8" t="s">
        <v>22</v>
      </c>
      <c r="I430" s="7" t="s">
        <v>12</v>
      </c>
      <c r="J430" s="43">
        <v>12</v>
      </c>
      <c r="K430" s="8" t="s">
        <v>22</v>
      </c>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row>
    <row r="431" spans="1:235" x14ac:dyDescent="0.2">
      <c r="A431" s="3" t="s">
        <v>221</v>
      </c>
      <c r="B431" s="11" t="s">
        <v>439</v>
      </c>
      <c r="C431" s="5">
        <v>32078</v>
      </c>
      <c r="D431" s="6" t="s">
        <v>91</v>
      </c>
      <c r="E431" s="35">
        <v>1</v>
      </c>
      <c r="F431" s="6" t="s">
        <v>28</v>
      </c>
      <c r="G431" s="7">
        <v>11.71</v>
      </c>
      <c r="H431" s="8" t="s">
        <v>22</v>
      </c>
      <c r="I431" s="7" t="s">
        <v>12</v>
      </c>
      <c r="J431" s="43">
        <v>15</v>
      </c>
      <c r="K431" s="8" t="s">
        <v>22</v>
      </c>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row>
    <row r="432" spans="1:235" x14ac:dyDescent="0.2">
      <c r="A432" s="3" t="s">
        <v>221</v>
      </c>
      <c r="B432" s="11" t="s">
        <v>439</v>
      </c>
      <c r="C432" s="5">
        <v>32078</v>
      </c>
      <c r="D432" s="6" t="s">
        <v>229</v>
      </c>
      <c r="E432" s="35">
        <v>5</v>
      </c>
      <c r="F432" s="6" t="s">
        <v>28</v>
      </c>
      <c r="G432" s="7">
        <v>10.5</v>
      </c>
      <c r="H432" s="8" t="s">
        <v>22</v>
      </c>
      <c r="I432" s="7" t="s">
        <v>12</v>
      </c>
      <c r="J432" s="43">
        <v>15</v>
      </c>
      <c r="K432" s="8" t="s">
        <v>22</v>
      </c>
      <c r="L432" s="2"/>
      <c r="M432" s="2"/>
      <c r="N432" s="2"/>
      <c r="O432" s="2"/>
      <c r="P432" s="2"/>
      <c r="Q432" s="2"/>
      <c r="R432" s="6"/>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6"/>
      <c r="CG432" s="2"/>
      <c r="CH432" s="6"/>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6"/>
      <c r="DV432" s="6"/>
      <c r="DW432" s="2"/>
      <c r="DX432" s="2"/>
      <c r="DY432" s="6"/>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6"/>
      <c r="FC432" s="6"/>
      <c r="FD432" s="6"/>
      <c r="FE432" s="6"/>
      <c r="FF432" s="6"/>
      <c r="FG432" s="6"/>
      <c r="FH432" s="6"/>
      <c r="FI432" s="6"/>
      <c r="FJ432" s="2"/>
      <c r="FK432" s="2"/>
      <c r="FL432" s="2"/>
      <c r="FM432" s="2"/>
      <c r="FN432" s="16"/>
      <c r="FO432" s="16"/>
      <c r="FP432" s="16"/>
      <c r="FQ432" s="16"/>
      <c r="FR432" s="16"/>
      <c r="FS432" s="6"/>
      <c r="FT432" s="16"/>
      <c r="FU432" s="16"/>
      <c r="FV432" s="16"/>
      <c r="FW432" s="16"/>
      <c r="FX432" s="16"/>
      <c r="FY432" s="16"/>
      <c r="FZ432" s="6"/>
      <c r="GA432" s="16"/>
      <c r="GB432" s="16"/>
      <c r="GC432" s="16"/>
      <c r="GD432" s="16"/>
      <c r="GE432" s="16"/>
      <c r="GF432" s="16"/>
      <c r="GG432" s="16"/>
      <c r="GH432" s="16"/>
      <c r="GI432" s="16"/>
      <c r="GJ432" s="16"/>
      <c r="GK432" s="16"/>
      <c r="GL432" s="16"/>
      <c r="GM432" s="6"/>
      <c r="GN432" s="16"/>
      <c r="GO432" s="16"/>
      <c r="GP432" s="16"/>
      <c r="GQ432" s="16"/>
      <c r="GR432" s="16"/>
      <c r="GS432" s="16"/>
      <c r="GT432" s="16"/>
      <c r="GU432" s="16"/>
      <c r="GV432" s="6"/>
      <c r="GW432" s="16"/>
      <c r="GX432" s="16"/>
      <c r="GY432" s="16"/>
      <c r="GZ432" s="16"/>
      <c r="HA432" s="6"/>
      <c r="HB432" s="6"/>
      <c r="HC432" s="6"/>
      <c r="HD432" s="6"/>
      <c r="HE432" s="6"/>
      <c r="HF432" s="6"/>
      <c r="HG432" s="2"/>
      <c r="HH432" s="2"/>
      <c r="HI432" s="6"/>
      <c r="HJ432" s="6"/>
      <c r="HK432" s="6"/>
      <c r="HL432" s="6"/>
      <c r="HM432" s="2"/>
      <c r="HN432" s="2"/>
      <c r="HO432" s="6"/>
      <c r="HP432" s="6"/>
      <c r="HQ432" s="6"/>
      <c r="HR432" s="6"/>
      <c r="HS432" s="6"/>
      <c r="HT432" s="6"/>
      <c r="HU432" s="2"/>
      <c r="HV432" s="6"/>
      <c r="HW432" s="17"/>
      <c r="HX432" s="6"/>
      <c r="HY432" s="6"/>
      <c r="HZ432" s="17"/>
      <c r="IA432" s="6"/>
    </row>
    <row r="433" spans="1:235" x14ac:dyDescent="0.2">
      <c r="A433" s="3" t="s">
        <v>221</v>
      </c>
      <c r="B433" s="11" t="s">
        <v>439</v>
      </c>
      <c r="C433" s="5">
        <v>32078</v>
      </c>
      <c r="D433" s="6" t="s">
        <v>91</v>
      </c>
      <c r="E433" s="35">
        <v>1</v>
      </c>
      <c r="F433" s="6" t="s">
        <v>28</v>
      </c>
      <c r="G433" s="7">
        <v>10.89</v>
      </c>
      <c r="H433" s="8" t="s">
        <v>22</v>
      </c>
      <c r="I433" s="7" t="s">
        <v>12</v>
      </c>
      <c r="J433" s="43">
        <v>15</v>
      </c>
      <c r="K433" s="8" t="s">
        <v>22</v>
      </c>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row>
    <row r="434" spans="1:235" x14ac:dyDescent="0.2">
      <c r="A434" s="11" t="s">
        <v>221</v>
      </c>
      <c r="B434" s="11" t="s">
        <v>439</v>
      </c>
      <c r="C434" s="5">
        <v>32078</v>
      </c>
      <c r="D434" s="12" t="s">
        <v>215</v>
      </c>
      <c r="E434" s="15">
        <v>1</v>
      </c>
      <c r="F434" s="12" t="s">
        <v>28</v>
      </c>
      <c r="G434" s="41">
        <v>10.5</v>
      </c>
      <c r="H434" s="15" t="s">
        <v>22</v>
      </c>
      <c r="I434" s="41" t="s">
        <v>12</v>
      </c>
      <c r="J434" s="44">
        <v>15</v>
      </c>
      <c r="K434" s="15" t="s">
        <v>22</v>
      </c>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row>
    <row r="435" spans="1:235" s="11" customFormat="1" x14ac:dyDescent="0.2">
      <c r="A435" s="3" t="s">
        <v>221</v>
      </c>
      <c r="B435" s="11" t="s">
        <v>439</v>
      </c>
      <c r="C435" s="5">
        <v>32078</v>
      </c>
      <c r="D435" s="6" t="s">
        <v>166</v>
      </c>
      <c r="E435" s="35">
        <v>1</v>
      </c>
      <c r="F435" s="6" t="s">
        <v>37</v>
      </c>
      <c r="G435" s="7">
        <f>(I435/52)/J435</f>
        <v>25.467032967032967</v>
      </c>
      <c r="H435" s="8" t="s">
        <v>15</v>
      </c>
      <c r="I435" s="9">
        <v>46350</v>
      </c>
      <c r="J435" s="43">
        <v>35</v>
      </c>
      <c r="K435" s="8" t="s">
        <v>15</v>
      </c>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row>
    <row r="436" spans="1:235" x14ac:dyDescent="0.2">
      <c r="A436" s="3" t="s">
        <v>221</v>
      </c>
      <c r="B436" s="11" t="s">
        <v>439</v>
      </c>
      <c r="C436" s="5">
        <v>32078</v>
      </c>
      <c r="D436" s="6" t="s">
        <v>223</v>
      </c>
      <c r="E436" s="35">
        <v>1</v>
      </c>
      <c r="F436" s="6" t="s">
        <v>37</v>
      </c>
      <c r="G436" s="7">
        <f t="shared" ref="G436:G437" si="14">(I436/52)/J436</f>
        <v>29.947252747252747</v>
      </c>
      <c r="H436" s="8" t="s">
        <v>15</v>
      </c>
      <c r="I436" s="9">
        <v>54504</v>
      </c>
      <c r="J436" s="43">
        <v>35</v>
      </c>
      <c r="K436" s="8" t="s">
        <v>15</v>
      </c>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row>
    <row r="437" spans="1:235" x14ac:dyDescent="0.2">
      <c r="A437" s="11" t="s">
        <v>221</v>
      </c>
      <c r="B437" s="11" t="s">
        <v>439</v>
      </c>
      <c r="C437" s="5">
        <v>32078</v>
      </c>
      <c r="D437" s="12" t="s">
        <v>224</v>
      </c>
      <c r="E437" s="36">
        <v>1</v>
      </c>
      <c r="F437" s="12" t="s">
        <v>37</v>
      </c>
      <c r="G437" s="7">
        <f t="shared" si="14"/>
        <v>23.986263736263734</v>
      </c>
      <c r="H437" s="15" t="s">
        <v>15</v>
      </c>
      <c r="I437" s="13">
        <v>43655</v>
      </c>
      <c r="J437" s="44">
        <v>35</v>
      </c>
      <c r="K437" s="15" t="s">
        <v>22</v>
      </c>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row>
    <row r="438" spans="1:235" x14ac:dyDescent="0.2">
      <c r="A438" s="11" t="s">
        <v>221</v>
      </c>
      <c r="B438" s="11" t="s">
        <v>439</v>
      </c>
      <c r="C438" s="5">
        <v>32078</v>
      </c>
      <c r="D438" s="12" t="s">
        <v>89</v>
      </c>
      <c r="E438" s="36">
        <v>1</v>
      </c>
      <c r="F438" s="12" t="s">
        <v>37</v>
      </c>
      <c r="G438" s="41">
        <v>12</v>
      </c>
      <c r="H438" s="15" t="s">
        <v>22</v>
      </c>
      <c r="I438" s="41" t="s">
        <v>12</v>
      </c>
      <c r="J438" s="44">
        <v>19</v>
      </c>
      <c r="K438" s="15" t="s">
        <v>22</v>
      </c>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row>
    <row r="439" spans="1:235" x14ac:dyDescent="0.2">
      <c r="A439" s="3" t="s">
        <v>221</v>
      </c>
      <c r="B439" s="11" t="s">
        <v>439</v>
      </c>
      <c r="C439" s="5">
        <v>32078</v>
      </c>
      <c r="D439" s="6" t="s">
        <v>225</v>
      </c>
      <c r="E439" s="35">
        <v>1</v>
      </c>
      <c r="F439" s="6" t="s">
        <v>37</v>
      </c>
      <c r="G439" s="7">
        <f>(I439/52)/J439</f>
        <v>20.833516483516483</v>
      </c>
      <c r="H439" s="8" t="s">
        <v>15</v>
      </c>
      <c r="I439" s="9">
        <v>37917</v>
      </c>
      <c r="J439" s="43">
        <v>35</v>
      </c>
      <c r="K439" s="8" t="s">
        <v>22</v>
      </c>
      <c r="L439" s="2"/>
      <c r="M439" s="2"/>
      <c r="N439" s="2"/>
      <c r="O439" s="2"/>
      <c r="P439" s="2"/>
      <c r="Q439" s="2"/>
      <c r="R439" s="6"/>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6"/>
      <c r="CG439" s="2"/>
      <c r="CH439" s="6"/>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6"/>
      <c r="DV439" s="6"/>
      <c r="DW439" s="2"/>
      <c r="DX439" s="2"/>
      <c r="DY439" s="6"/>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6"/>
      <c r="FC439" s="6"/>
      <c r="FD439" s="6"/>
      <c r="FE439" s="6"/>
      <c r="FF439" s="6"/>
      <c r="FG439" s="6"/>
      <c r="FH439" s="6"/>
      <c r="FI439" s="6"/>
      <c r="FJ439" s="2"/>
      <c r="FK439" s="2"/>
      <c r="FL439" s="2"/>
      <c r="FM439" s="2"/>
      <c r="FN439" s="16"/>
      <c r="FO439" s="16"/>
      <c r="FP439" s="16"/>
      <c r="FQ439" s="16"/>
      <c r="FR439" s="16"/>
      <c r="FS439" s="6"/>
      <c r="FT439" s="16"/>
      <c r="FU439" s="16"/>
      <c r="FV439" s="16"/>
      <c r="FW439" s="16"/>
      <c r="FX439" s="16"/>
      <c r="FY439" s="16"/>
      <c r="FZ439" s="6"/>
      <c r="GA439" s="16"/>
      <c r="GB439" s="16"/>
      <c r="GC439" s="16"/>
      <c r="GD439" s="16"/>
      <c r="GE439" s="16"/>
      <c r="GF439" s="16"/>
      <c r="GG439" s="16"/>
      <c r="GH439" s="16"/>
      <c r="GI439" s="16"/>
      <c r="GJ439" s="16"/>
      <c r="GK439" s="16"/>
      <c r="GL439" s="16"/>
      <c r="GM439" s="6"/>
      <c r="GN439" s="16"/>
      <c r="GO439" s="16"/>
      <c r="GP439" s="16"/>
      <c r="GQ439" s="16"/>
      <c r="GR439" s="16"/>
      <c r="GS439" s="16"/>
      <c r="GT439" s="16"/>
      <c r="GU439" s="16"/>
      <c r="GV439" s="6"/>
      <c r="GW439" s="16"/>
      <c r="GX439" s="16"/>
      <c r="GY439" s="16"/>
      <c r="GZ439" s="16"/>
      <c r="HA439" s="6"/>
      <c r="HB439" s="6"/>
      <c r="HC439" s="6"/>
      <c r="HD439" s="6"/>
      <c r="HE439" s="6"/>
      <c r="HF439" s="6"/>
      <c r="HG439" s="2"/>
      <c r="HH439" s="2"/>
      <c r="HI439" s="6"/>
      <c r="HJ439" s="6"/>
      <c r="HK439" s="6"/>
      <c r="HL439" s="6"/>
      <c r="HM439" s="2"/>
      <c r="HN439" s="2"/>
      <c r="HO439" s="6"/>
      <c r="HP439" s="6"/>
      <c r="HQ439" s="6"/>
      <c r="HR439" s="6"/>
      <c r="HS439" s="6"/>
      <c r="HT439" s="6"/>
      <c r="HU439" s="6"/>
      <c r="HV439" s="6"/>
      <c r="HW439" s="17"/>
      <c r="HX439" s="6"/>
      <c r="HY439" s="6"/>
      <c r="HZ439" s="17"/>
      <c r="IA439" s="6"/>
    </row>
    <row r="440" spans="1:235" x14ac:dyDescent="0.2">
      <c r="A440" s="3" t="s">
        <v>221</v>
      </c>
      <c r="B440" s="11" t="s">
        <v>439</v>
      </c>
      <c r="C440" s="5">
        <v>32078</v>
      </c>
      <c r="D440" s="6" t="s">
        <v>226</v>
      </c>
      <c r="E440" s="35">
        <v>1</v>
      </c>
      <c r="F440" s="6" t="s">
        <v>37</v>
      </c>
      <c r="G440" s="7">
        <f t="shared" ref="G440:G443" si="15">(I440/52)/J440</f>
        <v>32.197802197802197</v>
      </c>
      <c r="H440" s="8" t="s">
        <v>15</v>
      </c>
      <c r="I440" s="9">
        <v>58600</v>
      </c>
      <c r="J440" s="43">
        <v>35</v>
      </c>
      <c r="K440" s="8" t="s">
        <v>15</v>
      </c>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row>
    <row r="441" spans="1:235" ht="13.5" thickBot="1" x14ac:dyDescent="0.25">
      <c r="A441" s="19" t="s">
        <v>221</v>
      </c>
      <c r="B441" s="19" t="s">
        <v>439</v>
      </c>
      <c r="C441" s="20">
        <v>32078</v>
      </c>
      <c r="D441" s="21" t="s">
        <v>227</v>
      </c>
      <c r="E441" s="37">
        <v>1</v>
      </c>
      <c r="F441" s="21" t="s">
        <v>18</v>
      </c>
      <c r="G441" s="42">
        <f t="shared" si="15"/>
        <v>27.757142857142856</v>
      </c>
      <c r="H441" s="23" t="s">
        <v>15</v>
      </c>
      <c r="I441" s="24">
        <v>50518</v>
      </c>
      <c r="J441" s="45">
        <v>35</v>
      </c>
      <c r="K441" s="23" t="s">
        <v>15</v>
      </c>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row>
    <row r="442" spans="1:235" ht="13.5" thickTop="1" x14ac:dyDescent="0.2">
      <c r="A442" s="11" t="s">
        <v>259</v>
      </c>
      <c r="B442" s="3" t="s">
        <v>442</v>
      </c>
      <c r="C442" s="5">
        <v>11967</v>
      </c>
      <c r="D442" s="12" t="s">
        <v>47</v>
      </c>
      <c r="E442" s="36">
        <v>1</v>
      </c>
      <c r="F442" s="12" t="s">
        <v>16</v>
      </c>
      <c r="G442" s="7">
        <f t="shared" si="15"/>
        <v>28.919780219780222</v>
      </c>
      <c r="H442" s="15" t="s">
        <v>15</v>
      </c>
      <c r="I442" s="13">
        <v>52634</v>
      </c>
      <c r="J442" s="44">
        <v>35</v>
      </c>
      <c r="K442" s="15" t="s">
        <v>15</v>
      </c>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row>
    <row r="443" spans="1:235" x14ac:dyDescent="0.2">
      <c r="A443" s="3" t="s">
        <v>259</v>
      </c>
      <c r="B443" s="3" t="s">
        <v>442</v>
      </c>
      <c r="C443" s="5">
        <v>11967</v>
      </c>
      <c r="D443" s="6" t="s">
        <v>13</v>
      </c>
      <c r="E443" s="35">
        <v>1</v>
      </c>
      <c r="F443" s="6" t="s">
        <v>13</v>
      </c>
      <c r="G443" s="7">
        <f t="shared" si="15"/>
        <v>40.697252747252747</v>
      </c>
      <c r="H443" s="8" t="s">
        <v>15</v>
      </c>
      <c r="I443" s="9">
        <v>74069</v>
      </c>
      <c r="J443" s="43">
        <v>35</v>
      </c>
      <c r="K443" s="8" t="s">
        <v>15</v>
      </c>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row>
    <row r="444" spans="1:235" x14ac:dyDescent="0.2">
      <c r="A444" s="3" t="s">
        <v>259</v>
      </c>
      <c r="B444" s="3" t="s">
        <v>442</v>
      </c>
      <c r="C444" s="5">
        <v>11967</v>
      </c>
      <c r="D444" s="6" t="s">
        <v>91</v>
      </c>
      <c r="E444" s="35">
        <v>1</v>
      </c>
      <c r="F444" s="6" t="s">
        <v>20</v>
      </c>
      <c r="G444" s="7">
        <v>15.75</v>
      </c>
      <c r="H444" s="8" t="s">
        <v>22</v>
      </c>
      <c r="I444" s="7" t="s">
        <v>12</v>
      </c>
      <c r="J444" s="43">
        <v>42</v>
      </c>
      <c r="K444" s="8" t="s">
        <v>22</v>
      </c>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row>
    <row r="445" spans="1:235" x14ac:dyDescent="0.2">
      <c r="A445" s="3" t="s">
        <v>259</v>
      </c>
      <c r="B445" s="3" t="s">
        <v>442</v>
      </c>
      <c r="C445" s="5">
        <v>11967</v>
      </c>
      <c r="D445" s="6" t="s">
        <v>91</v>
      </c>
      <c r="E445" s="35">
        <v>1</v>
      </c>
      <c r="F445" s="6" t="s">
        <v>20</v>
      </c>
      <c r="G445" s="7">
        <v>13.66</v>
      </c>
      <c r="H445" s="8" t="s">
        <v>22</v>
      </c>
      <c r="I445" s="7" t="s">
        <v>12</v>
      </c>
      <c r="J445" s="43">
        <v>26</v>
      </c>
      <c r="K445" s="8" t="s">
        <v>22</v>
      </c>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row>
    <row r="446" spans="1:235" x14ac:dyDescent="0.2">
      <c r="A446" s="3" t="s">
        <v>259</v>
      </c>
      <c r="B446" s="3" t="s">
        <v>442</v>
      </c>
      <c r="C446" s="5">
        <v>11967</v>
      </c>
      <c r="D446" s="6" t="s">
        <v>91</v>
      </c>
      <c r="E446" s="35">
        <v>1</v>
      </c>
      <c r="F446" s="6" t="s">
        <v>20</v>
      </c>
      <c r="G446" s="7">
        <v>15.3</v>
      </c>
      <c r="H446" s="8" t="s">
        <v>22</v>
      </c>
      <c r="I446" s="7" t="s">
        <v>12</v>
      </c>
      <c r="J446" s="43">
        <v>20</v>
      </c>
      <c r="K446" s="8" t="s">
        <v>22</v>
      </c>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row>
    <row r="447" spans="1:235" x14ac:dyDescent="0.2">
      <c r="A447" s="11" t="s">
        <v>259</v>
      </c>
      <c r="B447" s="3" t="s">
        <v>442</v>
      </c>
      <c r="C447" s="5">
        <v>11967</v>
      </c>
      <c r="D447" s="12" t="s">
        <v>91</v>
      </c>
      <c r="E447" s="36">
        <v>1</v>
      </c>
      <c r="F447" s="12" t="s">
        <v>20</v>
      </c>
      <c r="G447" s="41">
        <v>13.66</v>
      </c>
      <c r="H447" s="15" t="s">
        <v>22</v>
      </c>
      <c r="I447" s="41" t="s">
        <v>12</v>
      </c>
      <c r="J447" s="44">
        <v>8</v>
      </c>
      <c r="K447" s="15" t="s">
        <v>22</v>
      </c>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row>
    <row r="448" spans="1:235" x14ac:dyDescent="0.2">
      <c r="A448" s="3" t="s">
        <v>259</v>
      </c>
      <c r="B448" s="3" t="s">
        <v>442</v>
      </c>
      <c r="C448" s="5">
        <v>11967</v>
      </c>
      <c r="D448" s="6" t="s">
        <v>260</v>
      </c>
      <c r="E448" s="35">
        <v>1</v>
      </c>
      <c r="F448" s="6" t="s">
        <v>28</v>
      </c>
      <c r="G448" s="7">
        <v>21.22</v>
      </c>
      <c r="H448" s="8" t="s">
        <v>22</v>
      </c>
      <c r="I448" s="7" t="s">
        <v>12</v>
      </c>
      <c r="J448" s="43">
        <v>30</v>
      </c>
      <c r="K448" s="8" t="s">
        <v>22</v>
      </c>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row>
    <row r="449" spans="1:235" ht="13.5" thickBot="1" x14ac:dyDescent="0.25">
      <c r="A449" s="19" t="s">
        <v>259</v>
      </c>
      <c r="B449" s="19" t="s">
        <v>442</v>
      </c>
      <c r="C449" s="20">
        <v>11967</v>
      </c>
      <c r="D449" s="21" t="s">
        <v>19</v>
      </c>
      <c r="E449" s="37">
        <v>1</v>
      </c>
      <c r="F449" s="21" t="s">
        <v>18</v>
      </c>
      <c r="G449" s="42">
        <v>22.97</v>
      </c>
      <c r="H449" s="23" t="s">
        <v>22</v>
      </c>
      <c r="I449" s="42" t="s">
        <v>12</v>
      </c>
      <c r="J449" s="45">
        <v>35</v>
      </c>
      <c r="K449" s="23" t="s">
        <v>15</v>
      </c>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row>
    <row r="450" spans="1:235" ht="13.5" thickTop="1" x14ac:dyDescent="0.2">
      <c r="A450" s="3" t="s">
        <v>264</v>
      </c>
      <c r="B450" s="3" t="s">
        <v>443</v>
      </c>
      <c r="C450" s="5">
        <v>71148</v>
      </c>
      <c r="D450" s="6" t="s">
        <v>275</v>
      </c>
      <c r="E450" s="35">
        <v>2</v>
      </c>
      <c r="F450" s="6" t="s">
        <v>44</v>
      </c>
      <c r="G450" s="7">
        <v>12.68</v>
      </c>
      <c r="H450" s="8" t="s">
        <v>22</v>
      </c>
      <c r="I450" s="7" t="s">
        <v>12</v>
      </c>
      <c r="J450" s="43">
        <v>19</v>
      </c>
      <c r="K450" s="8" t="s">
        <v>22</v>
      </c>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row>
    <row r="451" spans="1:235" x14ac:dyDescent="0.2">
      <c r="A451" s="3" t="s">
        <v>264</v>
      </c>
      <c r="B451" s="3" t="s">
        <v>443</v>
      </c>
      <c r="C451" s="5">
        <v>71148</v>
      </c>
      <c r="D451" s="6" t="s">
        <v>45</v>
      </c>
      <c r="E451" s="35">
        <v>1</v>
      </c>
      <c r="F451" s="6" t="s">
        <v>44</v>
      </c>
      <c r="G451" s="7">
        <v>11.23</v>
      </c>
      <c r="H451" s="8" t="s">
        <v>22</v>
      </c>
      <c r="I451" s="7" t="s">
        <v>12</v>
      </c>
      <c r="J451" s="43">
        <v>19</v>
      </c>
      <c r="K451" s="8" t="s">
        <v>22</v>
      </c>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row>
    <row r="452" spans="1:235" x14ac:dyDescent="0.2">
      <c r="A452" s="3" t="s">
        <v>264</v>
      </c>
      <c r="B452" s="3" t="s">
        <v>443</v>
      </c>
      <c r="C452" s="5">
        <v>71148</v>
      </c>
      <c r="D452" s="6" t="s">
        <v>24</v>
      </c>
      <c r="E452" s="35">
        <v>1</v>
      </c>
      <c r="F452" s="6" t="s">
        <v>23</v>
      </c>
      <c r="G452" s="7">
        <v>17.75</v>
      </c>
      <c r="H452" s="8" t="s">
        <v>22</v>
      </c>
      <c r="I452" s="7" t="s">
        <v>12</v>
      </c>
      <c r="J452" s="43">
        <v>40</v>
      </c>
      <c r="K452" s="8" t="s">
        <v>22</v>
      </c>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row>
    <row r="453" spans="1:235" x14ac:dyDescent="0.2">
      <c r="A453" s="3" t="s">
        <v>264</v>
      </c>
      <c r="B453" s="3" t="s">
        <v>443</v>
      </c>
      <c r="C453" s="5">
        <v>71148</v>
      </c>
      <c r="D453" s="6" t="s">
        <v>266</v>
      </c>
      <c r="E453" s="35">
        <v>1</v>
      </c>
      <c r="F453" s="6" t="s">
        <v>16</v>
      </c>
      <c r="G453" s="7">
        <v>31.28</v>
      </c>
      <c r="H453" s="8" t="s">
        <v>22</v>
      </c>
      <c r="I453" s="7" t="s">
        <v>12</v>
      </c>
      <c r="J453" s="43">
        <v>35</v>
      </c>
      <c r="K453" s="8" t="s">
        <v>15</v>
      </c>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row>
    <row r="454" spans="1:235" x14ac:dyDescent="0.2">
      <c r="A454" s="3" t="s">
        <v>264</v>
      </c>
      <c r="B454" s="3" t="s">
        <v>443</v>
      </c>
      <c r="C454" s="5">
        <v>71148</v>
      </c>
      <c r="D454" s="6" t="s">
        <v>114</v>
      </c>
      <c r="E454" s="35">
        <v>1</v>
      </c>
      <c r="F454" s="6" t="s">
        <v>16</v>
      </c>
      <c r="G454" s="7">
        <v>31.28</v>
      </c>
      <c r="H454" s="8" t="s">
        <v>22</v>
      </c>
      <c r="I454" s="7" t="s">
        <v>12</v>
      </c>
      <c r="J454" s="43">
        <v>35</v>
      </c>
      <c r="K454" s="8" t="s">
        <v>15</v>
      </c>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row>
    <row r="455" spans="1:235" x14ac:dyDescent="0.2">
      <c r="A455" s="3" t="s">
        <v>264</v>
      </c>
      <c r="B455" s="3" t="s">
        <v>443</v>
      </c>
      <c r="C455" s="5">
        <v>71148</v>
      </c>
      <c r="D455" s="6" t="s">
        <v>114</v>
      </c>
      <c r="E455" s="35">
        <v>2</v>
      </c>
      <c r="F455" s="6" t="s">
        <v>16</v>
      </c>
      <c r="G455" s="7">
        <v>31.28</v>
      </c>
      <c r="H455" s="8" t="s">
        <v>22</v>
      </c>
      <c r="I455" s="7" t="s">
        <v>12</v>
      </c>
      <c r="J455" s="43">
        <v>19</v>
      </c>
      <c r="K455" s="8" t="s">
        <v>15</v>
      </c>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row>
    <row r="456" spans="1:235" x14ac:dyDescent="0.2">
      <c r="A456" s="3" t="s">
        <v>264</v>
      </c>
      <c r="B456" s="3" t="s">
        <v>443</v>
      </c>
      <c r="C456" s="5">
        <v>71148</v>
      </c>
      <c r="D456" s="6" t="s">
        <v>133</v>
      </c>
      <c r="E456" s="35">
        <v>1</v>
      </c>
      <c r="F456" s="6" t="s">
        <v>51</v>
      </c>
      <c r="G456" s="7">
        <v>39.78</v>
      </c>
      <c r="H456" s="8" t="s">
        <v>22</v>
      </c>
      <c r="I456" s="7" t="s">
        <v>12</v>
      </c>
      <c r="J456" s="43">
        <v>35</v>
      </c>
      <c r="K456" s="8" t="s">
        <v>15</v>
      </c>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row>
    <row r="457" spans="1:235" x14ac:dyDescent="0.2">
      <c r="A457" s="3" t="s">
        <v>264</v>
      </c>
      <c r="B457" s="3" t="s">
        <v>443</v>
      </c>
      <c r="C457" s="5">
        <v>71148</v>
      </c>
      <c r="D457" s="6" t="s">
        <v>13</v>
      </c>
      <c r="E457" s="35">
        <v>1</v>
      </c>
      <c r="F457" s="6" t="s">
        <v>13</v>
      </c>
      <c r="G457" s="7">
        <f>(I457/52)/J457</f>
        <v>42.336263736263732</v>
      </c>
      <c r="H457" s="8" t="s">
        <v>15</v>
      </c>
      <c r="I457" s="9">
        <v>77052</v>
      </c>
      <c r="J457" s="43">
        <v>35</v>
      </c>
      <c r="K457" s="8" t="s">
        <v>15</v>
      </c>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row>
    <row r="458" spans="1:235" x14ac:dyDescent="0.2">
      <c r="A458" s="3" t="s">
        <v>264</v>
      </c>
      <c r="B458" s="3" t="s">
        <v>443</v>
      </c>
      <c r="C458" s="5">
        <v>71148</v>
      </c>
      <c r="D458" s="6" t="s">
        <v>272</v>
      </c>
      <c r="E458" s="35">
        <v>1</v>
      </c>
      <c r="F458" s="6" t="s">
        <v>20</v>
      </c>
      <c r="G458" s="7">
        <v>22.22</v>
      </c>
      <c r="H458" s="8" t="s">
        <v>22</v>
      </c>
      <c r="I458" s="7" t="s">
        <v>12</v>
      </c>
      <c r="J458" s="43">
        <v>35</v>
      </c>
      <c r="K458" s="8" t="s">
        <v>22</v>
      </c>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row>
    <row r="459" spans="1:235" x14ac:dyDescent="0.2">
      <c r="A459" s="3" t="s">
        <v>264</v>
      </c>
      <c r="B459" s="3" t="s">
        <v>443</v>
      </c>
      <c r="C459" s="5">
        <v>71148</v>
      </c>
      <c r="D459" s="6" t="s">
        <v>273</v>
      </c>
      <c r="E459" s="35">
        <v>1</v>
      </c>
      <c r="F459" s="6" t="s">
        <v>20</v>
      </c>
      <c r="G459" s="7">
        <v>22.22</v>
      </c>
      <c r="H459" s="8" t="s">
        <v>22</v>
      </c>
      <c r="I459" s="7" t="s">
        <v>12</v>
      </c>
      <c r="J459" s="43">
        <v>35</v>
      </c>
      <c r="K459" s="8" t="s">
        <v>22</v>
      </c>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row>
    <row r="460" spans="1:235" x14ac:dyDescent="0.2">
      <c r="A460" s="3" t="s">
        <v>264</v>
      </c>
      <c r="B460" s="3" t="s">
        <v>443</v>
      </c>
      <c r="C460" s="5">
        <v>71148</v>
      </c>
      <c r="D460" s="6" t="s">
        <v>274</v>
      </c>
      <c r="E460" s="35">
        <v>2</v>
      </c>
      <c r="F460" s="6" t="s">
        <v>20</v>
      </c>
      <c r="G460" s="7">
        <v>22.22</v>
      </c>
      <c r="H460" s="8" t="s">
        <v>22</v>
      </c>
      <c r="I460" s="7" t="s">
        <v>12</v>
      </c>
      <c r="J460" s="43">
        <v>19</v>
      </c>
      <c r="K460" s="8" t="s">
        <v>22</v>
      </c>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row>
    <row r="461" spans="1:235" x14ac:dyDescent="0.2">
      <c r="A461" s="11" t="s">
        <v>264</v>
      </c>
      <c r="B461" s="3" t="s">
        <v>443</v>
      </c>
      <c r="C461" s="5">
        <v>71148</v>
      </c>
      <c r="D461" s="12" t="s">
        <v>277</v>
      </c>
      <c r="E461" s="36">
        <v>1</v>
      </c>
      <c r="F461" s="12" t="s">
        <v>20</v>
      </c>
      <c r="G461" s="41">
        <v>19.59</v>
      </c>
      <c r="H461" s="15" t="s">
        <v>22</v>
      </c>
      <c r="I461" s="41" t="s">
        <v>12</v>
      </c>
      <c r="J461" s="44">
        <v>35</v>
      </c>
      <c r="K461" s="15" t="s">
        <v>15</v>
      </c>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row>
    <row r="462" spans="1:235" x14ac:dyDescent="0.2">
      <c r="A462" s="11" t="s">
        <v>264</v>
      </c>
      <c r="B462" s="3" t="s">
        <v>443</v>
      </c>
      <c r="C462" s="5">
        <v>71148</v>
      </c>
      <c r="D462" s="12" t="s">
        <v>268</v>
      </c>
      <c r="E462" s="36">
        <v>2</v>
      </c>
      <c r="F462" s="12" t="s">
        <v>28</v>
      </c>
      <c r="G462" s="41">
        <v>21.07</v>
      </c>
      <c r="H462" s="15" t="s">
        <v>22</v>
      </c>
      <c r="I462" s="41" t="s">
        <v>12</v>
      </c>
      <c r="J462" s="44">
        <v>35</v>
      </c>
      <c r="K462" s="15" t="s">
        <v>22</v>
      </c>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row>
    <row r="463" spans="1:235" x14ac:dyDescent="0.2">
      <c r="A463" s="3" t="s">
        <v>264</v>
      </c>
      <c r="B463" s="3" t="s">
        <v>443</v>
      </c>
      <c r="C463" s="5">
        <v>71148</v>
      </c>
      <c r="D463" s="6" t="s">
        <v>269</v>
      </c>
      <c r="E463" s="35">
        <v>1</v>
      </c>
      <c r="F463" s="6" t="s">
        <v>28</v>
      </c>
      <c r="G463" s="7">
        <v>19.53</v>
      </c>
      <c r="H463" s="8" t="s">
        <v>22</v>
      </c>
      <c r="I463" s="7" t="s">
        <v>12</v>
      </c>
      <c r="J463" s="43">
        <v>35</v>
      </c>
      <c r="K463" s="8" t="s">
        <v>22</v>
      </c>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row>
    <row r="464" spans="1:235" s="11" customFormat="1" x14ac:dyDescent="0.2">
      <c r="A464" s="3" t="s">
        <v>264</v>
      </c>
      <c r="B464" s="3" t="s">
        <v>443</v>
      </c>
      <c r="C464" s="5">
        <v>71148</v>
      </c>
      <c r="D464" s="6" t="s">
        <v>269</v>
      </c>
      <c r="E464" s="35">
        <v>1</v>
      </c>
      <c r="F464" s="6" t="s">
        <v>28</v>
      </c>
      <c r="G464" s="7">
        <v>19.53</v>
      </c>
      <c r="H464" s="8" t="s">
        <v>22</v>
      </c>
      <c r="I464" s="7" t="s">
        <v>12</v>
      </c>
      <c r="J464" s="43">
        <v>19</v>
      </c>
      <c r="K464" s="8" t="s">
        <v>22</v>
      </c>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row>
    <row r="465" spans="1:235" x14ac:dyDescent="0.2">
      <c r="A465" s="11" t="s">
        <v>264</v>
      </c>
      <c r="B465" s="11" t="s">
        <v>443</v>
      </c>
      <c r="C465" s="5">
        <v>71148</v>
      </c>
      <c r="D465" s="12" t="s">
        <v>270</v>
      </c>
      <c r="E465" s="36">
        <v>1</v>
      </c>
      <c r="F465" s="12" t="s">
        <v>28</v>
      </c>
      <c r="G465" s="41">
        <v>20.59</v>
      </c>
      <c r="H465" s="15" t="s">
        <v>22</v>
      </c>
      <c r="I465" s="41" t="s">
        <v>12</v>
      </c>
      <c r="J465" s="44">
        <v>35</v>
      </c>
      <c r="K465" s="15" t="s">
        <v>22</v>
      </c>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row>
    <row r="466" spans="1:235" x14ac:dyDescent="0.2">
      <c r="A466" s="11" t="s">
        <v>264</v>
      </c>
      <c r="B466" s="3" t="s">
        <v>443</v>
      </c>
      <c r="C466" s="5">
        <v>71148</v>
      </c>
      <c r="D466" s="12" t="s">
        <v>271</v>
      </c>
      <c r="E466" s="36">
        <v>2</v>
      </c>
      <c r="F466" s="12" t="s">
        <v>28</v>
      </c>
      <c r="G466" s="41">
        <v>18.899999999999999</v>
      </c>
      <c r="H466" s="15" t="s">
        <v>22</v>
      </c>
      <c r="I466" s="41" t="s">
        <v>12</v>
      </c>
      <c r="J466" s="44">
        <v>19</v>
      </c>
      <c r="K466" s="15" t="s">
        <v>22</v>
      </c>
      <c r="L466" s="2"/>
      <c r="M466" s="2"/>
      <c r="N466" s="2"/>
      <c r="O466" s="2"/>
      <c r="P466" s="2"/>
      <c r="Q466" s="2"/>
      <c r="R466" s="6"/>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6"/>
      <c r="CG466" s="2"/>
      <c r="CH466" s="6"/>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6"/>
      <c r="DV466" s="6"/>
      <c r="DW466" s="2"/>
      <c r="DX466" s="2"/>
      <c r="DY466" s="6"/>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6"/>
      <c r="FC466" s="6"/>
      <c r="FD466" s="6"/>
      <c r="FE466" s="6"/>
      <c r="FF466" s="6"/>
      <c r="FG466" s="6"/>
      <c r="FH466" s="6"/>
      <c r="FI466" s="6"/>
      <c r="FJ466" s="2"/>
      <c r="FK466" s="2"/>
      <c r="FL466" s="2"/>
      <c r="FM466" s="2"/>
      <c r="FN466" s="16"/>
      <c r="FO466" s="16"/>
      <c r="FP466" s="16"/>
      <c r="FQ466" s="16"/>
      <c r="FR466" s="16"/>
      <c r="FS466" s="6"/>
      <c r="FT466" s="16"/>
      <c r="FU466" s="16"/>
      <c r="FV466" s="16"/>
      <c r="FW466" s="16"/>
      <c r="FX466" s="16"/>
      <c r="FY466" s="16"/>
      <c r="FZ466" s="6"/>
      <c r="GA466" s="16"/>
      <c r="GB466" s="16"/>
      <c r="GC466" s="16"/>
      <c r="GD466" s="16"/>
      <c r="GE466" s="16"/>
      <c r="GF466" s="16"/>
      <c r="GG466" s="16"/>
      <c r="GH466" s="16"/>
      <c r="GI466" s="16"/>
      <c r="GJ466" s="16"/>
      <c r="GK466" s="16"/>
      <c r="GL466" s="16"/>
      <c r="GM466" s="6"/>
      <c r="GN466" s="16"/>
      <c r="GO466" s="16"/>
      <c r="GP466" s="16"/>
      <c r="GQ466" s="16"/>
      <c r="GR466" s="16"/>
      <c r="GS466" s="16"/>
      <c r="GT466" s="16"/>
      <c r="GU466" s="16"/>
      <c r="GV466" s="6"/>
      <c r="GW466" s="16"/>
      <c r="GX466" s="16"/>
      <c r="GY466" s="16"/>
      <c r="GZ466" s="16"/>
      <c r="HA466" s="6"/>
      <c r="HB466" s="6"/>
      <c r="HC466" s="6"/>
      <c r="HD466" s="6"/>
      <c r="HE466" s="6"/>
      <c r="HF466" s="6"/>
      <c r="HG466" s="2"/>
      <c r="HH466" s="2"/>
      <c r="HI466" s="6"/>
      <c r="HJ466" s="6"/>
      <c r="HK466" s="6"/>
      <c r="HL466" s="6"/>
      <c r="HM466" s="2"/>
      <c r="HN466" s="2"/>
      <c r="HO466" s="6"/>
      <c r="HP466" s="6"/>
      <c r="HQ466" s="6"/>
      <c r="HR466" s="6"/>
      <c r="HS466" s="16"/>
      <c r="HT466" s="6"/>
      <c r="HU466" s="2"/>
      <c r="HV466" s="6"/>
      <c r="HW466" s="17"/>
      <c r="HX466" s="6"/>
      <c r="HY466" s="6"/>
      <c r="HZ466" s="17"/>
      <c r="IA466" s="6"/>
    </row>
    <row r="467" spans="1:235" x14ac:dyDescent="0.2">
      <c r="A467" s="3" t="s">
        <v>264</v>
      </c>
      <c r="B467" s="3" t="s">
        <v>443</v>
      </c>
      <c r="C467" s="5">
        <v>71148</v>
      </c>
      <c r="D467" s="6" t="s">
        <v>265</v>
      </c>
      <c r="E467" s="35">
        <v>3</v>
      </c>
      <c r="F467" s="6" t="s">
        <v>37</v>
      </c>
      <c r="G467" s="7">
        <v>35.54</v>
      </c>
      <c r="H467" s="8" t="s">
        <v>22</v>
      </c>
      <c r="I467" s="7" t="s">
        <v>12</v>
      </c>
      <c r="J467" s="43">
        <v>35</v>
      </c>
      <c r="K467" s="8" t="s">
        <v>15</v>
      </c>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row>
    <row r="468" spans="1:235" x14ac:dyDescent="0.2">
      <c r="A468" s="3" t="s">
        <v>264</v>
      </c>
      <c r="B468" s="3" t="s">
        <v>443</v>
      </c>
      <c r="C468" s="5">
        <v>71148</v>
      </c>
      <c r="D468" s="6" t="s">
        <v>89</v>
      </c>
      <c r="E468" s="35">
        <v>1</v>
      </c>
      <c r="F468" s="6" t="s">
        <v>37</v>
      </c>
      <c r="G468" s="7">
        <v>26.7</v>
      </c>
      <c r="H468" s="8" t="s">
        <v>22</v>
      </c>
      <c r="I468" s="7" t="s">
        <v>12</v>
      </c>
      <c r="J468" s="43">
        <v>35</v>
      </c>
      <c r="K468" s="8" t="s">
        <v>22</v>
      </c>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row>
    <row r="469" spans="1:235" x14ac:dyDescent="0.2">
      <c r="A469" s="3" t="s">
        <v>264</v>
      </c>
      <c r="B469" s="3" t="s">
        <v>443</v>
      </c>
      <c r="C469" s="5">
        <v>71148</v>
      </c>
      <c r="D469" s="6" t="s">
        <v>276</v>
      </c>
      <c r="E469" s="35">
        <v>1</v>
      </c>
      <c r="F469" s="6" t="s">
        <v>26</v>
      </c>
      <c r="G469" s="7">
        <v>23.87</v>
      </c>
      <c r="H469" s="8" t="s">
        <v>22</v>
      </c>
      <c r="I469" s="7" t="s">
        <v>12</v>
      </c>
      <c r="J469" s="43">
        <v>40</v>
      </c>
      <c r="K469" s="8" t="s">
        <v>22</v>
      </c>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row>
    <row r="470" spans="1:235" x14ac:dyDescent="0.2">
      <c r="A470" s="3" t="s">
        <v>264</v>
      </c>
      <c r="B470" s="3" t="s">
        <v>443</v>
      </c>
      <c r="C470" s="5">
        <v>71148</v>
      </c>
      <c r="D470" s="6" t="s">
        <v>19</v>
      </c>
      <c r="E470" s="35">
        <v>2</v>
      </c>
      <c r="F470" s="6" t="s">
        <v>18</v>
      </c>
      <c r="G470" s="7">
        <v>31.28</v>
      </c>
      <c r="H470" s="8" t="s">
        <v>22</v>
      </c>
      <c r="I470" s="7" t="s">
        <v>12</v>
      </c>
      <c r="J470" s="43">
        <v>35</v>
      </c>
      <c r="K470" s="8" t="s">
        <v>15</v>
      </c>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row>
    <row r="471" spans="1:235" x14ac:dyDescent="0.2">
      <c r="A471" s="3" t="s">
        <v>264</v>
      </c>
      <c r="B471" s="3" t="s">
        <v>443</v>
      </c>
      <c r="C471" s="5">
        <v>71148</v>
      </c>
      <c r="D471" s="6" t="s">
        <v>267</v>
      </c>
      <c r="E471" s="35">
        <v>1</v>
      </c>
      <c r="F471" s="6" t="s">
        <v>18</v>
      </c>
      <c r="G471" s="7">
        <v>31.28</v>
      </c>
      <c r="H471" s="8" t="s">
        <v>22</v>
      </c>
      <c r="I471" s="7" t="s">
        <v>12</v>
      </c>
      <c r="J471" s="43">
        <v>19</v>
      </c>
      <c r="K471" s="8" t="s">
        <v>15</v>
      </c>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row>
    <row r="472" spans="1:235" x14ac:dyDescent="0.2">
      <c r="A472" s="3" t="s">
        <v>264</v>
      </c>
      <c r="B472" s="3" t="s">
        <v>443</v>
      </c>
      <c r="C472" s="5">
        <v>71148</v>
      </c>
      <c r="D472" s="6" t="s">
        <v>38</v>
      </c>
      <c r="E472" s="35">
        <v>1</v>
      </c>
      <c r="F472" s="6" t="s">
        <v>18</v>
      </c>
      <c r="G472" s="7">
        <v>28.89</v>
      </c>
      <c r="H472" s="8" t="s">
        <v>22</v>
      </c>
      <c r="I472" s="7" t="s">
        <v>12</v>
      </c>
      <c r="J472" s="43">
        <v>19</v>
      </c>
      <c r="K472" s="8" t="s">
        <v>15</v>
      </c>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row>
    <row r="473" spans="1:235" ht="13.5" thickBot="1" x14ac:dyDescent="0.25">
      <c r="A473" s="19" t="s">
        <v>264</v>
      </c>
      <c r="B473" s="19" t="s">
        <v>443</v>
      </c>
      <c r="C473" s="20">
        <v>71148</v>
      </c>
      <c r="D473" s="21" t="s">
        <v>34</v>
      </c>
      <c r="E473" s="37">
        <v>1</v>
      </c>
      <c r="F473" s="21" t="s">
        <v>34</v>
      </c>
      <c r="G473" s="42">
        <v>31.28</v>
      </c>
      <c r="H473" s="23" t="s">
        <v>22</v>
      </c>
      <c r="I473" s="42" t="s">
        <v>12</v>
      </c>
      <c r="J473" s="45">
        <v>35</v>
      </c>
      <c r="K473" s="23" t="s">
        <v>15</v>
      </c>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row>
    <row r="474" spans="1:235" ht="13.5" thickTop="1" x14ac:dyDescent="0.2">
      <c r="A474" s="3" t="s">
        <v>280</v>
      </c>
      <c r="B474" s="3" t="s">
        <v>445</v>
      </c>
      <c r="C474" s="5">
        <v>17389</v>
      </c>
      <c r="D474" s="6" t="s">
        <v>284</v>
      </c>
      <c r="E474" s="35">
        <v>1</v>
      </c>
      <c r="F474" s="6" t="s">
        <v>23</v>
      </c>
      <c r="G474" s="7">
        <v>15</v>
      </c>
      <c r="H474" s="8" t="s">
        <v>22</v>
      </c>
      <c r="I474" s="7" t="s">
        <v>12</v>
      </c>
      <c r="J474" s="43">
        <v>9</v>
      </c>
      <c r="K474" s="8" t="s">
        <v>22</v>
      </c>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row>
    <row r="475" spans="1:235" x14ac:dyDescent="0.2">
      <c r="A475" s="3" t="s">
        <v>280</v>
      </c>
      <c r="B475" s="3" t="s">
        <v>445</v>
      </c>
      <c r="C475" s="5">
        <v>17389</v>
      </c>
      <c r="D475" s="6" t="s">
        <v>281</v>
      </c>
      <c r="E475" s="35">
        <v>1</v>
      </c>
      <c r="F475" s="6" t="s">
        <v>51</v>
      </c>
      <c r="G475" s="7">
        <f>(I475/52)/J475</f>
        <v>27.431318681318679</v>
      </c>
      <c r="H475" s="8" t="s">
        <v>15</v>
      </c>
      <c r="I475" s="9">
        <v>49925</v>
      </c>
      <c r="J475" s="43">
        <v>35</v>
      </c>
      <c r="K475" s="8" t="s">
        <v>15</v>
      </c>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row>
    <row r="476" spans="1:235" x14ac:dyDescent="0.2">
      <c r="A476" s="3" t="s">
        <v>280</v>
      </c>
      <c r="B476" s="3" t="s">
        <v>445</v>
      </c>
      <c r="C476" s="5">
        <v>17389</v>
      </c>
      <c r="D476" s="6" t="s">
        <v>13</v>
      </c>
      <c r="E476" s="35">
        <v>1</v>
      </c>
      <c r="F476" s="6" t="s">
        <v>13</v>
      </c>
      <c r="G476" s="7">
        <f>(I476/52)/J476</f>
        <v>36.49340659340659</v>
      </c>
      <c r="H476" s="8" t="s">
        <v>15</v>
      </c>
      <c r="I476" s="9">
        <v>66418</v>
      </c>
      <c r="J476" s="43">
        <v>35</v>
      </c>
      <c r="K476" s="8" t="s">
        <v>15</v>
      </c>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row>
    <row r="477" spans="1:235" x14ac:dyDescent="0.2">
      <c r="A477" s="3" t="s">
        <v>280</v>
      </c>
      <c r="B477" s="3" t="s">
        <v>445</v>
      </c>
      <c r="C477" s="5">
        <v>17389</v>
      </c>
      <c r="D477" s="6" t="s">
        <v>286</v>
      </c>
      <c r="E477" s="35">
        <v>1</v>
      </c>
      <c r="F477" s="6" t="s">
        <v>20</v>
      </c>
      <c r="G477" s="7">
        <v>15.2</v>
      </c>
      <c r="H477" s="8" t="s">
        <v>22</v>
      </c>
      <c r="I477" s="7" t="s">
        <v>12</v>
      </c>
      <c r="J477" s="43">
        <v>30</v>
      </c>
      <c r="K477" s="8" t="s">
        <v>22</v>
      </c>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row>
    <row r="478" spans="1:235" x14ac:dyDescent="0.2">
      <c r="A478" s="3" t="s">
        <v>280</v>
      </c>
      <c r="B478" s="3" t="s">
        <v>445</v>
      </c>
      <c r="C478" s="5">
        <v>17389</v>
      </c>
      <c r="D478" s="6" t="s">
        <v>286</v>
      </c>
      <c r="E478" s="35">
        <v>2</v>
      </c>
      <c r="F478" s="6" t="s">
        <v>20</v>
      </c>
      <c r="G478" s="7">
        <v>13.18</v>
      </c>
      <c r="H478" s="8" t="s">
        <v>22</v>
      </c>
      <c r="I478" s="7" t="s">
        <v>12</v>
      </c>
      <c r="J478" s="43">
        <v>21</v>
      </c>
      <c r="K478" s="8" t="s">
        <v>22</v>
      </c>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row>
    <row r="479" spans="1:235" x14ac:dyDescent="0.2">
      <c r="A479" s="3" t="s">
        <v>280</v>
      </c>
      <c r="B479" s="3" t="s">
        <v>445</v>
      </c>
      <c r="C479" s="5">
        <v>17389</v>
      </c>
      <c r="D479" s="6" t="s">
        <v>286</v>
      </c>
      <c r="E479" s="35">
        <v>1</v>
      </c>
      <c r="F479" s="6" t="s">
        <v>20</v>
      </c>
      <c r="G479" s="7">
        <v>13.18</v>
      </c>
      <c r="H479" s="8" t="s">
        <v>22</v>
      </c>
      <c r="I479" s="7" t="s">
        <v>12</v>
      </c>
      <c r="J479" s="43">
        <v>18</v>
      </c>
      <c r="K479" s="8" t="s">
        <v>22</v>
      </c>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row>
    <row r="480" spans="1:235" x14ac:dyDescent="0.2">
      <c r="A480" s="11" t="s">
        <v>280</v>
      </c>
      <c r="B480" s="11" t="s">
        <v>445</v>
      </c>
      <c r="C480" s="5">
        <v>17389</v>
      </c>
      <c r="D480" s="12" t="s">
        <v>286</v>
      </c>
      <c r="E480" s="36">
        <v>2</v>
      </c>
      <c r="F480" s="12" t="s">
        <v>20</v>
      </c>
      <c r="G480" s="41">
        <v>13.41</v>
      </c>
      <c r="H480" s="15" t="s">
        <v>22</v>
      </c>
      <c r="I480" s="41" t="s">
        <v>12</v>
      </c>
      <c r="J480" s="44">
        <v>22</v>
      </c>
      <c r="K480" s="15" t="s">
        <v>22</v>
      </c>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row>
    <row r="481" spans="1:235" x14ac:dyDescent="0.2">
      <c r="A481" s="3" t="s">
        <v>280</v>
      </c>
      <c r="B481" s="3" t="s">
        <v>445</v>
      </c>
      <c r="C481" s="5">
        <v>17389</v>
      </c>
      <c r="D481" s="6" t="s">
        <v>287</v>
      </c>
      <c r="E481" s="35">
        <v>1</v>
      </c>
      <c r="F481" s="6" t="s">
        <v>20</v>
      </c>
      <c r="G481" s="7">
        <v>17.7</v>
      </c>
      <c r="H481" s="8" t="s">
        <v>22</v>
      </c>
      <c r="I481" s="7" t="s">
        <v>12</v>
      </c>
      <c r="J481" s="43">
        <v>35</v>
      </c>
      <c r="K481" s="8" t="s">
        <v>22</v>
      </c>
      <c r="L481" s="2"/>
      <c r="M481" s="2"/>
      <c r="N481" s="2"/>
      <c r="O481" s="2"/>
      <c r="P481" s="2"/>
      <c r="Q481" s="2"/>
      <c r="R481" s="6"/>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6"/>
      <c r="CG481" s="2"/>
      <c r="CH481" s="6"/>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16"/>
      <c r="FO481" s="16"/>
      <c r="FP481" s="16"/>
      <c r="FQ481" s="16"/>
      <c r="FR481" s="16"/>
      <c r="FS481" s="6"/>
      <c r="FT481" s="16"/>
      <c r="FU481" s="16"/>
      <c r="FV481" s="16"/>
      <c r="FW481" s="16"/>
      <c r="FX481" s="16"/>
      <c r="FY481" s="16"/>
      <c r="FZ481" s="6"/>
      <c r="GA481" s="16"/>
      <c r="GB481" s="16"/>
      <c r="GC481" s="16"/>
      <c r="GD481" s="16"/>
      <c r="GE481" s="16"/>
      <c r="GF481" s="16"/>
      <c r="GG481" s="16"/>
      <c r="GH481" s="16"/>
      <c r="GI481" s="16"/>
      <c r="GJ481" s="16"/>
      <c r="GK481" s="16"/>
      <c r="GL481" s="16"/>
      <c r="GM481" s="6"/>
      <c r="GN481" s="16"/>
      <c r="GO481" s="16"/>
      <c r="GP481" s="16"/>
      <c r="GQ481" s="16"/>
      <c r="GR481" s="16"/>
      <c r="GS481" s="16"/>
      <c r="GT481" s="16"/>
      <c r="GU481" s="16"/>
      <c r="GV481" s="6"/>
      <c r="GW481" s="16"/>
      <c r="GX481" s="16"/>
      <c r="GY481" s="16"/>
      <c r="GZ481" s="16"/>
      <c r="HA481" s="6"/>
      <c r="HB481" s="6"/>
      <c r="HC481" s="6"/>
      <c r="HD481" s="6"/>
      <c r="HE481" s="6"/>
      <c r="HF481" s="6"/>
      <c r="HG481" s="2"/>
      <c r="HH481" s="2"/>
      <c r="HI481" s="6"/>
      <c r="HJ481" s="6"/>
      <c r="HK481" s="6"/>
      <c r="HL481" s="6"/>
      <c r="HM481" s="2"/>
      <c r="HN481" s="2"/>
      <c r="HO481" s="6"/>
      <c r="HP481" s="6"/>
      <c r="HQ481" s="6"/>
      <c r="HR481" s="6"/>
      <c r="HS481" s="16"/>
      <c r="HT481" s="6"/>
      <c r="HU481" s="2"/>
      <c r="HV481" s="6"/>
      <c r="HW481" s="17"/>
      <c r="HX481" s="6"/>
      <c r="HY481" s="6"/>
      <c r="HZ481" s="17"/>
      <c r="IA481" s="6"/>
    </row>
    <row r="482" spans="1:235" x14ac:dyDescent="0.2">
      <c r="A482" s="3" t="s">
        <v>280</v>
      </c>
      <c r="B482" s="3" t="s">
        <v>445</v>
      </c>
      <c r="C482" s="5">
        <v>17389</v>
      </c>
      <c r="D482" s="6" t="s">
        <v>286</v>
      </c>
      <c r="E482" s="35">
        <v>3</v>
      </c>
      <c r="F482" s="6" t="s">
        <v>20</v>
      </c>
      <c r="G482" s="7">
        <v>13.18</v>
      </c>
      <c r="H482" s="8" t="s">
        <v>22</v>
      </c>
      <c r="I482" s="7" t="s">
        <v>12</v>
      </c>
      <c r="J482" s="43">
        <v>10</v>
      </c>
      <c r="K482" s="8" t="s">
        <v>22</v>
      </c>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row>
    <row r="483" spans="1:235" s="11" customFormat="1" x14ac:dyDescent="0.2">
      <c r="A483" s="3" t="s">
        <v>280</v>
      </c>
      <c r="B483" s="3" t="s">
        <v>445</v>
      </c>
      <c r="C483" s="5">
        <v>17389</v>
      </c>
      <c r="D483" s="6" t="s">
        <v>288</v>
      </c>
      <c r="E483" s="35">
        <v>4</v>
      </c>
      <c r="F483" s="6" t="s">
        <v>20</v>
      </c>
      <c r="G483" s="7">
        <v>14</v>
      </c>
      <c r="H483" s="8" t="s">
        <v>22</v>
      </c>
      <c r="I483" s="7" t="s">
        <v>12</v>
      </c>
      <c r="J483" s="43">
        <v>4</v>
      </c>
      <c r="K483" s="8" t="s">
        <v>22</v>
      </c>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row>
    <row r="484" spans="1:235" x14ac:dyDescent="0.2">
      <c r="A484" s="3" t="s">
        <v>280</v>
      </c>
      <c r="B484" s="3" t="s">
        <v>445</v>
      </c>
      <c r="C484" s="5">
        <v>17389</v>
      </c>
      <c r="D484" s="6" t="s">
        <v>288</v>
      </c>
      <c r="E484" s="35">
        <v>1</v>
      </c>
      <c r="F484" s="6" t="s">
        <v>20</v>
      </c>
      <c r="G484" s="7">
        <v>15</v>
      </c>
      <c r="H484" s="8" t="s">
        <v>22</v>
      </c>
      <c r="I484" s="7" t="s">
        <v>12</v>
      </c>
      <c r="J484" s="43">
        <v>4</v>
      </c>
      <c r="K484" s="8" t="s">
        <v>22</v>
      </c>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row>
    <row r="485" spans="1:235" x14ac:dyDescent="0.2">
      <c r="A485" s="3" t="s">
        <v>280</v>
      </c>
      <c r="B485" s="3" t="s">
        <v>445</v>
      </c>
      <c r="C485" s="5">
        <v>17389</v>
      </c>
      <c r="D485" s="6" t="s">
        <v>289</v>
      </c>
      <c r="E485" s="35">
        <v>1</v>
      </c>
      <c r="F485" s="6" t="s">
        <v>20</v>
      </c>
      <c r="G485" s="7">
        <v>18</v>
      </c>
      <c r="H485" s="8" t="s">
        <v>22</v>
      </c>
      <c r="I485" s="7" t="s">
        <v>12</v>
      </c>
      <c r="J485" s="43">
        <v>4</v>
      </c>
      <c r="K485" s="8" t="s">
        <v>22</v>
      </c>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row>
    <row r="486" spans="1:235" x14ac:dyDescent="0.2">
      <c r="A486" s="11" t="s">
        <v>280</v>
      </c>
      <c r="B486" s="3" t="s">
        <v>445</v>
      </c>
      <c r="C486" s="5">
        <v>17389</v>
      </c>
      <c r="D486" s="12" t="s">
        <v>289</v>
      </c>
      <c r="E486" s="36">
        <v>1</v>
      </c>
      <c r="F486" s="12" t="s">
        <v>20</v>
      </c>
      <c r="G486" s="41">
        <v>26</v>
      </c>
      <c r="H486" s="15" t="s">
        <v>22</v>
      </c>
      <c r="I486" s="41" t="s">
        <v>12</v>
      </c>
      <c r="J486" s="44">
        <v>4</v>
      </c>
      <c r="K486" s="15" t="s">
        <v>22</v>
      </c>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row>
    <row r="487" spans="1:235" x14ac:dyDescent="0.2">
      <c r="A487" s="3" t="s">
        <v>280</v>
      </c>
      <c r="B487" s="3" t="s">
        <v>445</v>
      </c>
      <c r="C487" s="5">
        <v>17389</v>
      </c>
      <c r="D487" s="6" t="s">
        <v>283</v>
      </c>
      <c r="E487" s="35">
        <v>1</v>
      </c>
      <c r="F487" s="6" t="s">
        <v>28</v>
      </c>
      <c r="G487" s="7">
        <v>19.170000000000002</v>
      </c>
      <c r="H487" s="8" t="s">
        <v>22</v>
      </c>
      <c r="I487" s="7" t="s">
        <v>12</v>
      </c>
      <c r="J487" s="43">
        <v>35</v>
      </c>
      <c r="K487" s="8" t="s">
        <v>22</v>
      </c>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row>
    <row r="488" spans="1:235" x14ac:dyDescent="0.2">
      <c r="A488" s="11" t="s">
        <v>280</v>
      </c>
      <c r="B488" s="3" t="s">
        <v>445</v>
      </c>
      <c r="C488" s="5">
        <v>17389</v>
      </c>
      <c r="D488" s="12" t="s">
        <v>285</v>
      </c>
      <c r="E488" s="36">
        <v>1</v>
      </c>
      <c r="F488" s="12" t="s">
        <v>26</v>
      </c>
      <c r="G488" s="41">
        <v>21.37</v>
      </c>
      <c r="H488" s="15" t="s">
        <v>22</v>
      </c>
      <c r="I488" s="41" t="s">
        <v>12</v>
      </c>
      <c r="J488" s="44">
        <v>35</v>
      </c>
      <c r="K488" s="15" t="s">
        <v>22</v>
      </c>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row>
    <row r="489" spans="1:235" ht="13.5" thickBot="1" x14ac:dyDescent="0.25">
      <c r="A489" s="19" t="s">
        <v>280</v>
      </c>
      <c r="B489" s="19" t="s">
        <v>445</v>
      </c>
      <c r="C489" s="20">
        <v>17389</v>
      </c>
      <c r="D489" s="21" t="s">
        <v>282</v>
      </c>
      <c r="E489" s="37">
        <v>1</v>
      </c>
      <c r="F489" s="21" t="s">
        <v>18</v>
      </c>
      <c r="G489" s="42">
        <f>(I489/52)/J489</f>
        <v>27.431318681318679</v>
      </c>
      <c r="H489" s="23" t="s">
        <v>15</v>
      </c>
      <c r="I489" s="24">
        <v>49925</v>
      </c>
      <c r="J489" s="45">
        <v>35</v>
      </c>
      <c r="K489" s="23" t="s">
        <v>15</v>
      </c>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row>
    <row r="490" spans="1:235" ht="13.5" thickTop="1" x14ac:dyDescent="0.2">
      <c r="A490" s="11" t="s">
        <v>290</v>
      </c>
      <c r="B490" s="11" t="s">
        <v>446</v>
      </c>
      <c r="C490" s="5">
        <v>178042</v>
      </c>
      <c r="D490" s="56" t="s">
        <v>314</v>
      </c>
      <c r="E490" s="57">
        <v>6</v>
      </c>
      <c r="F490" s="56" t="s">
        <v>60</v>
      </c>
      <c r="G490" s="7">
        <f t="shared" ref="G490:G492" si="16">(I490/52)/J490</f>
        <v>27.784919028340081</v>
      </c>
      <c r="H490" s="50" t="s">
        <v>15</v>
      </c>
      <c r="I490" s="51">
        <v>54903</v>
      </c>
      <c r="J490" s="61">
        <v>38</v>
      </c>
      <c r="K490" s="50" t="s">
        <v>15</v>
      </c>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row>
    <row r="491" spans="1:235" x14ac:dyDescent="0.2">
      <c r="A491" s="3" t="s">
        <v>290</v>
      </c>
      <c r="B491" s="3" t="s">
        <v>446</v>
      </c>
      <c r="C491" s="5">
        <v>178042</v>
      </c>
      <c r="D491" s="58" t="s">
        <v>305</v>
      </c>
      <c r="E491" s="59">
        <v>7</v>
      </c>
      <c r="F491" s="58" t="s">
        <v>23</v>
      </c>
      <c r="G491" s="7">
        <f t="shared" si="16"/>
        <v>22.898557692307694</v>
      </c>
      <c r="H491" s="53" t="s">
        <v>15</v>
      </c>
      <c r="I491" s="54">
        <v>47629</v>
      </c>
      <c r="J491" s="60">
        <v>40</v>
      </c>
      <c r="K491" s="53" t="s">
        <v>22</v>
      </c>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row>
    <row r="492" spans="1:235" x14ac:dyDescent="0.2">
      <c r="A492" s="3" t="s">
        <v>290</v>
      </c>
      <c r="B492" s="3" t="s">
        <v>446</v>
      </c>
      <c r="C492" s="5">
        <v>178042</v>
      </c>
      <c r="D492" s="58" t="s">
        <v>302</v>
      </c>
      <c r="E492" s="59">
        <v>6</v>
      </c>
      <c r="F492" s="58" t="s">
        <v>16</v>
      </c>
      <c r="G492" s="7">
        <f t="shared" si="16"/>
        <v>22.078947368421051</v>
      </c>
      <c r="H492" s="53" t="s">
        <v>15</v>
      </c>
      <c r="I492" s="54">
        <v>43628</v>
      </c>
      <c r="J492" s="60">
        <v>38</v>
      </c>
      <c r="K492" s="53" t="s">
        <v>15</v>
      </c>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row>
    <row r="493" spans="1:235" x14ac:dyDescent="0.2">
      <c r="A493" s="3" t="s">
        <v>290</v>
      </c>
      <c r="B493" s="3" t="s">
        <v>446</v>
      </c>
      <c r="C493" s="5">
        <v>178042</v>
      </c>
      <c r="D493" s="6" t="s">
        <v>292</v>
      </c>
      <c r="E493" s="35">
        <v>1</v>
      </c>
      <c r="F493" s="6" t="s">
        <v>51</v>
      </c>
      <c r="G493" s="7">
        <f>(I493/52)/J493</f>
        <v>42.189903846153847</v>
      </c>
      <c r="H493" s="8" t="s">
        <v>15</v>
      </c>
      <c r="I493" s="9">
        <v>87755</v>
      </c>
      <c r="J493" s="43">
        <v>40</v>
      </c>
      <c r="K493" s="8" t="s">
        <v>22</v>
      </c>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row>
    <row r="494" spans="1:235" x14ac:dyDescent="0.2">
      <c r="A494" s="3" t="s">
        <v>290</v>
      </c>
      <c r="B494" s="3" t="s">
        <v>446</v>
      </c>
      <c r="C494" s="5">
        <v>178042</v>
      </c>
      <c r="D494" s="6" t="s">
        <v>291</v>
      </c>
      <c r="E494" s="35">
        <v>1</v>
      </c>
      <c r="F494" s="6" t="s">
        <v>13</v>
      </c>
      <c r="G494" s="7">
        <f t="shared" ref="G494:G497" si="17">(I494/52)/J494</f>
        <v>55.289903846153848</v>
      </c>
      <c r="H494" s="8" t="s">
        <v>15</v>
      </c>
      <c r="I494" s="9">
        <v>115003</v>
      </c>
      <c r="J494" s="43">
        <v>40</v>
      </c>
      <c r="K494" s="8" t="s">
        <v>15</v>
      </c>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row>
    <row r="495" spans="1:235" x14ac:dyDescent="0.2">
      <c r="A495" s="11" t="s">
        <v>290</v>
      </c>
      <c r="B495" s="11" t="s">
        <v>446</v>
      </c>
      <c r="C495" s="5">
        <v>178042</v>
      </c>
      <c r="D495" s="12" t="s">
        <v>297</v>
      </c>
      <c r="E495" s="36">
        <v>1</v>
      </c>
      <c r="F495" s="12" t="s">
        <v>20</v>
      </c>
      <c r="G495" s="7">
        <f t="shared" si="17"/>
        <v>29.819711538461537</v>
      </c>
      <c r="H495" s="15" t="s">
        <v>15</v>
      </c>
      <c r="I495" s="13">
        <v>62025</v>
      </c>
      <c r="J495" s="44">
        <v>40</v>
      </c>
      <c r="K495" s="15" t="s">
        <v>22</v>
      </c>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row>
    <row r="496" spans="1:235" s="11" customFormat="1" x14ac:dyDescent="0.2">
      <c r="A496" s="3" t="s">
        <v>290</v>
      </c>
      <c r="B496" s="3" t="s">
        <v>446</v>
      </c>
      <c r="C496" s="5">
        <v>178042</v>
      </c>
      <c r="D496" s="6" t="s">
        <v>299</v>
      </c>
      <c r="E496" s="35">
        <v>1</v>
      </c>
      <c r="F496" s="6" t="s">
        <v>20</v>
      </c>
      <c r="G496" s="7">
        <f t="shared" si="17"/>
        <v>20</v>
      </c>
      <c r="H496" s="8" t="s">
        <v>15</v>
      </c>
      <c r="I496" s="9">
        <v>20800</v>
      </c>
      <c r="J496" s="43">
        <v>20</v>
      </c>
      <c r="K496" s="8" t="s">
        <v>22</v>
      </c>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row>
    <row r="497" spans="1:235" x14ac:dyDescent="0.2">
      <c r="A497" s="3" t="s">
        <v>290</v>
      </c>
      <c r="B497" s="3" t="s">
        <v>446</v>
      </c>
      <c r="C497" s="5">
        <v>178042</v>
      </c>
      <c r="D497" s="58" t="s">
        <v>304</v>
      </c>
      <c r="E497" s="59">
        <v>7</v>
      </c>
      <c r="F497" s="58" t="s">
        <v>20</v>
      </c>
      <c r="G497" s="7">
        <f t="shared" si="17"/>
        <v>21.757085020242915</v>
      </c>
      <c r="H497" s="53" t="s">
        <v>15</v>
      </c>
      <c r="I497" s="54">
        <v>42992</v>
      </c>
      <c r="J497" s="60">
        <v>38</v>
      </c>
      <c r="K497" s="53" t="s">
        <v>22</v>
      </c>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row>
    <row r="498" spans="1:235" x14ac:dyDescent="0.2">
      <c r="A498" s="3" t="s">
        <v>290</v>
      </c>
      <c r="B498" s="3" t="s">
        <v>446</v>
      </c>
      <c r="C498" s="5">
        <v>178042</v>
      </c>
      <c r="D498" s="6" t="s">
        <v>308</v>
      </c>
      <c r="E498" s="35">
        <v>1</v>
      </c>
      <c r="F498" s="6" t="s">
        <v>20</v>
      </c>
      <c r="G498" s="7">
        <f>(I498/52)/J498</f>
        <v>32.136538461538457</v>
      </c>
      <c r="H498" s="8" t="s">
        <v>15</v>
      </c>
      <c r="I498" s="9">
        <v>50133</v>
      </c>
      <c r="J498" s="43">
        <v>30</v>
      </c>
      <c r="K498" s="8" t="s">
        <v>22</v>
      </c>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row>
    <row r="499" spans="1:235" x14ac:dyDescent="0.2">
      <c r="A499" s="3" t="s">
        <v>290</v>
      </c>
      <c r="B499" s="3" t="s">
        <v>446</v>
      </c>
      <c r="C499" s="5">
        <v>178042</v>
      </c>
      <c r="D499" s="6" t="s">
        <v>309</v>
      </c>
      <c r="E499" s="35">
        <v>1</v>
      </c>
      <c r="F499" s="6" t="s">
        <v>20</v>
      </c>
      <c r="G499" s="7">
        <f>(I499/52)/J499</f>
        <v>19.608805668016192</v>
      </c>
      <c r="H499" s="8" t="s">
        <v>15</v>
      </c>
      <c r="I499" s="9">
        <v>38747</v>
      </c>
      <c r="J499" s="43">
        <v>38</v>
      </c>
      <c r="K499" s="8" t="s">
        <v>22</v>
      </c>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row>
    <row r="500" spans="1:235" x14ac:dyDescent="0.2">
      <c r="A500" s="3" t="s">
        <v>290</v>
      </c>
      <c r="B500" s="3" t="s">
        <v>446</v>
      </c>
      <c r="C500" s="5">
        <v>178042</v>
      </c>
      <c r="D500" s="58" t="s">
        <v>310</v>
      </c>
      <c r="E500" s="59">
        <v>2</v>
      </c>
      <c r="F500" s="58" t="s">
        <v>20</v>
      </c>
      <c r="G500" s="7">
        <f>(I500/52)/J500</f>
        <v>9.9153846153846157</v>
      </c>
      <c r="H500" s="53" t="s">
        <v>15</v>
      </c>
      <c r="I500" s="54">
        <v>15468</v>
      </c>
      <c r="J500" s="60">
        <v>30</v>
      </c>
      <c r="K500" s="53" t="s">
        <v>22</v>
      </c>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row>
    <row r="501" spans="1:235" x14ac:dyDescent="0.2">
      <c r="A501" s="3" t="s">
        <v>290</v>
      </c>
      <c r="B501" s="3" t="s">
        <v>446</v>
      </c>
      <c r="C501" s="5">
        <v>178042</v>
      </c>
      <c r="D501" s="6" t="s">
        <v>311</v>
      </c>
      <c r="E501" s="35">
        <v>1</v>
      </c>
      <c r="F501" s="6" t="s">
        <v>20</v>
      </c>
      <c r="G501" s="7">
        <f>(I501/52)/J501</f>
        <v>49.082051282051289</v>
      </c>
      <c r="H501" s="8" t="s">
        <v>15</v>
      </c>
      <c r="I501" s="9">
        <v>38284</v>
      </c>
      <c r="J501" s="43">
        <v>15</v>
      </c>
      <c r="K501" s="8" t="s">
        <v>22</v>
      </c>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row>
    <row r="502" spans="1:235" x14ac:dyDescent="0.2">
      <c r="A502" s="3" t="s">
        <v>290</v>
      </c>
      <c r="B502" s="3" t="s">
        <v>446</v>
      </c>
      <c r="C502" s="5">
        <v>178042</v>
      </c>
      <c r="D502" s="6" t="s">
        <v>312</v>
      </c>
      <c r="E502" s="35">
        <v>1</v>
      </c>
      <c r="F502" s="6" t="s">
        <v>20</v>
      </c>
      <c r="G502" s="7">
        <f t="shared" ref="G502:G506" si="18">(I502/52)/J502</f>
        <v>19.924595141700404</v>
      </c>
      <c r="H502" s="8" t="s">
        <v>15</v>
      </c>
      <c r="I502" s="9">
        <v>39371</v>
      </c>
      <c r="J502" s="43">
        <v>38</v>
      </c>
      <c r="K502" s="8" t="s">
        <v>22</v>
      </c>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row>
    <row r="503" spans="1:235" x14ac:dyDescent="0.2">
      <c r="A503" s="3" t="s">
        <v>290</v>
      </c>
      <c r="B503" s="3" t="s">
        <v>446</v>
      </c>
      <c r="C503" s="5">
        <v>178042</v>
      </c>
      <c r="D503" s="6" t="s">
        <v>313</v>
      </c>
      <c r="E503" s="35">
        <v>1</v>
      </c>
      <c r="F503" s="6" t="s">
        <v>20</v>
      </c>
      <c r="G503" s="7">
        <f t="shared" si="18"/>
        <v>24.335526315789473</v>
      </c>
      <c r="H503" s="8" t="s">
        <v>15</v>
      </c>
      <c r="I503" s="9">
        <v>48087</v>
      </c>
      <c r="J503" s="43">
        <v>38</v>
      </c>
      <c r="K503" s="8" t="s">
        <v>22</v>
      </c>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row>
    <row r="504" spans="1:235" x14ac:dyDescent="0.2">
      <c r="A504" s="3" t="s">
        <v>290</v>
      </c>
      <c r="B504" s="3" t="s">
        <v>446</v>
      </c>
      <c r="C504" s="5">
        <v>178042</v>
      </c>
      <c r="D504" s="6" t="s">
        <v>315</v>
      </c>
      <c r="E504" s="35">
        <v>1</v>
      </c>
      <c r="F504" s="6" t="s">
        <v>20</v>
      </c>
      <c r="G504" s="7">
        <f t="shared" si="18"/>
        <v>25.3125</v>
      </c>
      <c r="H504" s="8" t="s">
        <v>15</v>
      </c>
      <c r="I504" s="9">
        <v>10530</v>
      </c>
      <c r="J504" s="43">
        <v>8</v>
      </c>
      <c r="K504" s="8" t="s">
        <v>22</v>
      </c>
      <c r="L504" s="2"/>
      <c r="M504" s="2"/>
      <c r="N504" s="2"/>
      <c r="O504" s="2"/>
      <c r="P504" s="2"/>
      <c r="Q504" s="2"/>
      <c r="R504" s="6"/>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6"/>
      <c r="CG504" s="2"/>
      <c r="CH504" s="6"/>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6"/>
      <c r="DZ504" s="2"/>
      <c r="EA504" s="2"/>
      <c r="EB504" s="2"/>
      <c r="EC504" s="2"/>
      <c r="ED504" s="2"/>
      <c r="EE504" s="2"/>
      <c r="EF504" s="2"/>
      <c r="EG504" s="2"/>
      <c r="EH504" s="2"/>
      <c r="EI504" s="2"/>
      <c r="EJ504" s="2"/>
      <c r="EK504" s="2"/>
      <c r="EL504" s="2"/>
      <c r="EM504" s="2"/>
      <c r="EN504" s="2"/>
      <c r="EO504" s="2"/>
      <c r="EP504" s="2"/>
      <c r="EQ504" s="2"/>
      <c r="ER504" s="6"/>
      <c r="ES504" s="6"/>
      <c r="ET504" s="6"/>
      <c r="EU504" s="6"/>
      <c r="EV504" s="6"/>
      <c r="EW504" s="6"/>
      <c r="EX504" s="6"/>
      <c r="EY504" s="6"/>
      <c r="EZ504" s="6"/>
      <c r="FA504" s="6"/>
      <c r="FB504" s="2"/>
      <c r="FC504" s="2"/>
      <c r="FD504" s="2"/>
      <c r="FE504" s="2"/>
      <c r="FF504" s="2"/>
      <c r="FG504" s="2"/>
      <c r="FH504" s="2"/>
      <c r="FI504" s="2"/>
      <c r="FJ504" s="2"/>
      <c r="FK504" s="2"/>
      <c r="FL504" s="2"/>
      <c r="FM504" s="2"/>
      <c r="FN504" s="16"/>
      <c r="FO504" s="16"/>
      <c r="FP504" s="16"/>
      <c r="FQ504" s="16"/>
      <c r="FR504" s="16"/>
      <c r="FS504" s="6"/>
      <c r="FT504" s="16"/>
      <c r="FU504" s="16"/>
      <c r="FV504" s="16"/>
      <c r="FW504" s="16"/>
      <c r="FX504" s="16"/>
      <c r="FY504" s="16"/>
      <c r="FZ504" s="6"/>
      <c r="GA504" s="16"/>
      <c r="GB504" s="16"/>
      <c r="GC504" s="16"/>
      <c r="GD504" s="16"/>
      <c r="GE504" s="16"/>
      <c r="GF504" s="16"/>
      <c r="GG504" s="16"/>
      <c r="GH504" s="16"/>
      <c r="GI504" s="16"/>
      <c r="GJ504" s="16"/>
      <c r="GK504" s="16"/>
      <c r="GL504" s="16"/>
      <c r="GM504" s="6"/>
      <c r="GN504" s="16"/>
      <c r="GO504" s="16"/>
      <c r="GP504" s="16"/>
      <c r="GQ504" s="16"/>
      <c r="GR504" s="16"/>
      <c r="GS504" s="16"/>
      <c r="GT504" s="16"/>
      <c r="GU504" s="16"/>
      <c r="GV504" s="6"/>
      <c r="GW504" s="16"/>
      <c r="GX504" s="16"/>
      <c r="GY504" s="16"/>
      <c r="GZ504" s="16"/>
      <c r="HA504" s="6"/>
      <c r="HB504" s="6"/>
      <c r="HC504" s="6"/>
      <c r="HD504" s="6"/>
      <c r="HE504" s="6"/>
      <c r="HF504" s="6"/>
      <c r="HG504" s="2"/>
      <c r="HH504" s="2"/>
      <c r="HI504" s="6"/>
      <c r="HJ504" s="6"/>
      <c r="HK504" s="6"/>
      <c r="HL504" s="6"/>
      <c r="HM504" s="2"/>
      <c r="HN504" s="2"/>
      <c r="HO504" s="6"/>
      <c r="HP504" s="6"/>
      <c r="HQ504" s="6"/>
      <c r="HR504" s="6"/>
      <c r="HS504" s="16"/>
      <c r="HT504" s="6"/>
      <c r="HU504" s="6"/>
      <c r="HV504" s="6"/>
      <c r="HW504" s="17"/>
      <c r="HX504" s="6"/>
      <c r="HY504" s="6"/>
      <c r="HZ504" s="17"/>
      <c r="IA504" s="6"/>
    </row>
    <row r="505" spans="1:235" s="11" customFormat="1" x14ac:dyDescent="0.2">
      <c r="A505" s="3" t="s">
        <v>290</v>
      </c>
      <c r="B505" s="3" t="s">
        <v>446</v>
      </c>
      <c r="C505" s="5">
        <v>178042</v>
      </c>
      <c r="D505" s="6" t="s">
        <v>301</v>
      </c>
      <c r="E505" s="35">
        <v>1</v>
      </c>
      <c r="F505" s="6" t="s">
        <v>28</v>
      </c>
      <c r="G505" s="7">
        <f t="shared" si="18"/>
        <v>20.930668016194332</v>
      </c>
      <c r="H505" s="8" t="s">
        <v>15</v>
      </c>
      <c r="I505" s="9">
        <v>41359</v>
      </c>
      <c r="J505" s="43">
        <v>38</v>
      </c>
      <c r="K505" s="8" t="s">
        <v>15</v>
      </c>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row>
    <row r="506" spans="1:235" x14ac:dyDescent="0.2">
      <c r="A506" s="3" t="s">
        <v>290</v>
      </c>
      <c r="B506" s="3" t="s">
        <v>446</v>
      </c>
      <c r="C506" s="5">
        <v>178042</v>
      </c>
      <c r="D506" s="58" t="s">
        <v>303</v>
      </c>
      <c r="E506" s="59">
        <v>22</v>
      </c>
      <c r="F506" s="58" t="s">
        <v>28</v>
      </c>
      <c r="G506" s="7">
        <f t="shared" si="18"/>
        <v>14.518724696356275</v>
      </c>
      <c r="H506" s="53" t="s">
        <v>15</v>
      </c>
      <c r="I506" s="54">
        <v>28689</v>
      </c>
      <c r="J506" s="60">
        <v>38</v>
      </c>
      <c r="K506" s="53" t="s">
        <v>22</v>
      </c>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row>
    <row r="507" spans="1:235" x14ac:dyDescent="0.2">
      <c r="A507" s="3" t="s">
        <v>290</v>
      </c>
      <c r="B507" s="3" t="s">
        <v>446</v>
      </c>
      <c r="C507" s="5">
        <v>178042</v>
      </c>
      <c r="D507" s="6" t="s">
        <v>298</v>
      </c>
      <c r="E507" s="35">
        <v>1</v>
      </c>
      <c r="F507" s="6" t="s">
        <v>37</v>
      </c>
      <c r="G507" s="7">
        <f>(I507/52)/J507</f>
        <v>33.447115384615387</v>
      </c>
      <c r="H507" s="8" t="s">
        <v>15</v>
      </c>
      <c r="I507" s="9">
        <v>69570</v>
      </c>
      <c r="J507" s="43">
        <v>40</v>
      </c>
      <c r="K507" s="8" t="s">
        <v>22</v>
      </c>
      <c r="L507" s="2"/>
      <c r="M507" s="2"/>
      <c r="N507" s="2"/>
      <c r="O507" s="2"/>
      <c r="P507" s="2"/>
      <c r="Q507" s="2"/>
      <c r="R507" s="6"/>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6"/>
      <c r="CG507" s="2"/>
      <c r="CH507" s="6"/>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6"/>
      <c r="DV507" s="6"/>
      <c r="DW507" s="2"/>
      <c r="DX507" s="2"/>
      <c r="DY507" s="6"/>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16"/>
      <c r="FO507" s="16"/>
      <c r="FP507" s="16"/>
      <c r="FQ507" s="16"/>
      <c r="FR507" s="16"/>
      <c r="FS507" s="6"/>
      <c r="FT507" s="16"/>
      <c r="FU507" s="16"/>
      <c r="FV507" s="16"/>
      <c r="FW507" s="16"/>
      <c r="FX507" s="16"/>
      <c r="FY507" s="16"/>
      <c r="FZ507" s="6"/>
      <c r="GA507" s="16"/>
      <c r="GB507" s="16"/>
      <c r="GC507" s="16"/>
      <c r="GD507" s="16"/>
      <c r="GE507" s="16"/>
      <c r="GF507" s="16"/>
      <c r="GG507" s="16"/>
      <c r="GH507" s="16"/>
      <c r="GI507" s="16"/>
      <c r="GJ507" s="16"/>
      <c r="GK507" s="16"/>
      <c r="GL507" s="16"/>
      <c r="GM507" s="6"/>
      <c r="GN507" s="16"/>
      <c r="GO507" s="16"/>
      <c r="GP507" s="16"/>
      <c r="GQ507" s="16"/>
      <c r="GR507" s="16"/>
      <c r="GS507" s="16"/>
      <c r="GT507" s="16"/>
      <c r="GU507" s="16"/>
      <c r="GV507" s="6"/>
      <c r="GW507" s="16"/>
      <c r="GX507" s="16"/>
      <c r="GY507" s="16"/>
      <c r="GZ507" s="16"/>
      <c r="HA507" s="6"/>
      <c r="HB507" s="6"/>
      <c r="HC507" s="6"/>
      <c r="HD507" s="6"/>
      <c r="HE507" s="6"/>
      <c r="HF507" s="6"/>
      <c r="HG507" s="2"/>
      <c r="HH507" s="2"/>
      <c r="HI507" s="6"/>
      <c r="HJ507" s="6"/>
      <c r="HK507" s="6"/>
      <c r="HL507" s="6"/>
      <c r="HM507" s="2"/>
      <c r="HN507" s="2"/>
      <c r="HO507" s="6"/>
      <c r="HP507" s="6"/>
      <c r="HQ507" s="6"/>
      <c r="HR507" s="6"/>
      <c r="HS507" s="16"/>
      <c r="HT507" s="6"/>
      <c r="HU507" s="2"/>
      <c r="HV507" s="6"/>
      <c r="HW507" s="17"/>
      <c r="HX507" s="6"/>
      <c r="HY507" s="6"/>
      <c r="HZ507" s="17"/>
      <c r="IA507" s="6"/>
    </row>
    <row r="508" spans="1:235" x14ac:dyDescent="0.2">
      <c r="A508" s="3" t="s">
        <v>290</v>
      </c>
      <c r="B508" s="3" t="s">
        <v>446</v>
      </c>
      <c r="C508" s="5">
        <v>178042</v>
      </c>
      <c r="D508" s="58" t="s">
        <v>300</v>
      </c>
      <c r="E508" s="59">
        <v>3</v>
      </c>
      <c r="F508" s="58" t="s">
        <v>37</v>
      </c>
      <c r="G508" s="7">
        <f>(I508/52)/J508</f>
        <v>28.869711538461537</v>
      </c>
      <c r="H508" s="53" t="s">
        <v>15</v>
      </c>
      <c r="I508" s="54">
        <v>60049</v>
      </c>
      <c r="J508" s="60">
        <v>40</v>
      </c>
      <c r="K508" s="53" t="s">
        <v>15</v>
      </c>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row>
    <row r="509" spans="1:235" x14ac:dyDescent="0.2">
      <c r="A509" s="11" t="s">
        <v>290</v>
      </c>
      <c r="B509" s="11" t="s">
        <v>446</v>
      </c>
      <c r="C509" s="5">
        <v>178042</v>
      </c>
      <c r="D509" s="12" t="s">
        <v>306</v>
      </c>
      <c r="E509" s="36">
        <v>1</v>
      </c>
      <c r="F509" s="12" t="s">
        <v>37</v>
      </c>
      <c r="G509" s="41">
        <f>(I509/52)/J509</f>
        <v>32.870192307692307</v>
      </c>
      <c r="H509" s="15" t="s">
        <v>15</v>
      </c>
      <c r="I509" s="13">
        <v>68370</v>
      </c>
      <c r="J509" s="44">
        <v>40</v>
      </c>
      <c r="K509" s="15" t="s">
        <v>22</v>
      </c>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row>
    <row r="510" spans="1:235" x14ac:dyDescent="0.2">
      <c r="A510" s="11" t="s">
        <v>290</v>
      </c>
      <c r="B510" s="3" t="s">
        <v>446</v>
      </c>
      <c r="C510" s="5">
        <v>178042</v>
      </c>
      <c r="D510" s="12" t="s">
        <v>307</v>
      </c>
      <c r="E510" s="36">
        <v>1</v>
      </c>
      <c r="F510" s="12" t="s">
        <v>37</v>
      </c>
      <c r="G510" s="41">
        <f t="shared" ref="G510:G515" si="19">(I510/52)/J510</f>
        <v>32.420192307692311</v>
      </c>
      <c r="H510" s="15" t="s">
        <v>15</v>
      </c>
      <c r="I510" s="13">
        <v>67434</v>
      </c>
      <c r="J510" s="44">
        <v>40</v>
      </c>
      <c r="K510" s="15" t="s">
        <v>15</v>
      </c>
      <c r="L510" s="2"/>
      <c r="M510" s="2"/>
      <c r="N510" s="2"/>
      <c r="O510" s="2"/>
      <c r="P510" s="2"/>
      <c r="Q510" s="2"/>
      <c r="R510" s="6"/>
      <c r="S510" s="2"/>
      <c r="T510" s="2"/>
      <c r="U510" s="2"/>
      <c r="V510" s="2"/>
      <c r="W510" s="2"/>
      <c r="X510" s="2"/>
      <c r="Y510" s="2"/>
      <c r="Z510" s="2"/>
      <c r="AA510" s="2"/>
      <c r="AB510" s="2"/>
      <c r="AC510" s="2"/>
      <c r="AD510" s="2"/>
      <c r="AE510" s="2"/>
      <c r="AF510" s="2"/>
      <c r="AG510" s="2"/>
      <c r="AH510" s="2"/>
      <c r="AI510" s="2"/>
      <c r="AJ510" s="2"/>
      <c r="AK510" s="2"/>
      <c r="AL510" s="2"/>
      <c r="AM510" s="2"/>
      <c r="AN510" s="6"/>
      <c r="AO510" s="2"/>
      <c r="AP510" s="2"/>
      <c r="AQ510" s="2"/>
      <c r="AR510" s="6"/>
      <c r="AS510" s="2"/>
      <c r="AT510" s="2"/>
      <c r="AU510" s="2"/>
      <c r="AV510" s="6"/>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6"/>
      <c r="CG510" s="2"/>
      <c r="CH510" s="6"/>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6"/>
      <c r="DV510" s="6"/>
      <c r="DW510" s="2"/>
      <c r="DX510" s="2"/>
      <c r="DY510" s="6"/>
      <c r="DZ510" s="2"/>
      <c r="EA510" s="2"/>
      <c r="EB510" s="2"/>
      <c r="EC510" s="2"/>
      <c r="ED510" s="2"/>
      <c r="EE510" s="2"/>
      <c r="EF510" s="2"/>
      <c r="EG510" s="2"/>
      <c r="EH510" s="2"/>
      <c r="EI510" s="2"/>
      <c r="EJ510" s="2"/>
      <c r="EK510" s="2"/>
      <c r="EL510" s="2"/>
      <c r="EM510" s="2"/>
      <c r="EN510" s="2"/>
      <c r="EO510" s="2"/>
      <c r="EP510" s="2"/>
      <c r="EQ510" s="2"/>
      <c r="ER510" s="6"/>
      <c r="ES510" s="6"/>
      <c r="ET510" s="6"/>
      <c r="EU510" s="6"/>
      <c r="EV510" s="6"/>
      <c r="EW510" s="6"/>
      <c r="EX510" s="6"/>
      <c r="EY510" s="6"/>
      <c r="EZ510" s="6"/>
      <c r="FA510" s="6"/>
      <c r="FB510" s="6"/>
      <c r="FC510" s="6"/>
      <c r="FD510" s="6"/>
      <c r="FE510" s="6"/>
      <c r="FF510" s="6"/>
      <c r="FG510" s="6"/>
      <c r="FH510" s="6"/>
      <c r="FI510" s="6"/>
      <c r="FJ510" s="2"/>
      <c r="FK510" s="2"/>
      <c r="FL510" s="2"/>
      <c r="FM510" s="2"/>
      <c r="FN510" s="16"/>
      <c r="FO510" s="16"/>
      <c r="FP510" s="16"/>
      <c r="FQ510" s="16"/>
      <c r="FR510" s="16"/>
      <c r="FS510" s="6"/>
      <c r="FT510" s="16"/>
      <c r="FU510" s="16"/>
      <c r="FV510" s="16"/>
      <c r="FW510" s="16"/>
      <c r="FX510" s="16"/>
      <c r="FY510" s="16"/>
      <c r="FZ510" s="6"/>
      <c r="GA510" s="16"/>
      <c r="GB510" s="16"/>
      <c r="GC510" s="16"/>
      <c r="GD510" s="16"/>
      <c r="GE510" s="16"/>
      <c r="GF510" s="16"/>
      <c r="GG510" s="16"/>
      <c r="GH510" s="16"/>
      <c r="GI510" s="16"/>
      <c r="GJ510" s="16"/>
      <c r="GK510" s="16"/>
      <c r="GL510" s="16"/>
      <c r="GM510" s="6"/>
      <c r="GN510" s="16"/>
      <c r="GO510" s="16"/>
      <c r="GP510" s="16"/>
      <c r="GQ510" s="16"/>
      <c r="GR510" s="16"/>
      <c r="GS510" s="16"/>
      <c r="GT510" s="16"/>
      <c r="GU510" s="16"/>
      <c r="GV510" s="6"/>
      <c r="GW510" s="16"/>
      <c r="GX510" s="16"/>
      <c r="GY510" s="16"/>
      <c r="GZ510" s="16"/>
      <c r="HA510" s="6"/>
      <c r="HB510" s="6"/>
      <c r="HC510" s="6"/>
      <c r="HD510" s="6"/>
      <c r="HE510" s="6"/>
      <c r="HF510" s="6"/>
      <c r="HG510" s="2"/>
      <c r="HH510" s="2"/>
      <c r="HI510" s="6"/>
      <c r="HJ510" s="6"/>
      <c r="HK510" s="6"/>
      <c r="HL510" s="6"/>
      <c r="HM510" s="2"/>
      <c r="HN510" s="2"/>
      <c r="HO510" s="6"/>
      <c r="HP510" s="6"/>
      <c r="HQ510" s="6"/>
      <c r="HR510" s="6"/>
      <c r="HS510" s="6"/>
      <c r="HT510" s="6"/>
      <c r="HU510" s="6"/>
      <c r="HV510" s="6"/>
      <c r="HW510" s="17"/>
      <c r="HX510" s="6"/>
      <c r="HY510" s="6"/>
      <c r="HZ510" s="17"/>
      <c r="IA510" s="6"/>
    </row>
    <row r="511" spans="1:235" x14ac:dyDescent="0.2">
      <c r="A511" s="3" t="s">
        <v>290</v>
      </c>
      <c r="B511" s="3" t="s">
        <v>446</v>
      </c>
      <c r="C511" s="5">
        <v>178042</v>
      </c>
      <c r="D511" s="6" t="s">
        <v>293</v>
      </c>
      <c r="E511" s="35">
        <v>1</v>
      </c>
      <c r="F511" s="6" t="s">
        <v>26</v>
      </c>
      <c r="G511" s="41">
        <f t="shared" si="19"/>
        <v>39.429807692307691</v>
      </c>
      <c r="H511" s="8" t="s">
        <v>15</v>
      </c>
      <c r="I511" s="9">
        <v>82014</v>
      </c>
      <c r="J511" s="43">
        <v>40</v>
      </c>
      <c r="K511" s="8" t="s">
        <v>22</v>
      </c>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row>
    <row r="512" spans="1:235" x14ac:dyDescent="0.2">
      <c r="A512" s="3" t="s">
        <v>290</v>
      </c>
      <c r="B512" s="3" t="s">
        <v>446</v>
      </c>
      <c r="C512" s="5">
        <v>178042</v>
      </c>
      <c r="D512" s="6" t="s">
        <v>294</v>
      </c>
      <c r="E512" s="35">
        <v>1</v>
      </c>
      <c r="F512" s="6" t="s">
        <v>26</v>
      </c>
      <c r="G512" s="41">
        <f t="shared" si="19"/>
        <v>25.025480769230768</v>
      </c>
      <c r="H512" s="8" t="s">
        <v>15</v>
      </c>
      <c r="I512" s="9">
        <v>52053</v>
      </c>
      <c r="J512" s="43">
        <v>40</v>
      </c>
      <c r="K512" s="8" t="s">
        <v>22</v>
      </c>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row>
    <row r="513" spans="1:235" s="11" customFormat="1" x14ac:dyDescent="0.2">
      <c r="A513" s="3" t="s">
        <v>290</v>
      </c>
      <c r="B513" s="3" t="s">
        <v>446</v>
      </c>
      <c r="C513" s="5">
        <v>178042</v>
      </c>
      <c r="D513" s="6" t="s">
        <v>295</v>
      </c>
      <c r="E513" s="35">
        <v>1</v>
      </c>
      <c r="F513" s="6" t="s">
        <v>26</v>
      </c>
      <c r="G513" s="41">
        <f t="shared" si="19"/>
        <v>26.85</v>
      </c>
      <c r="H513" s="8" t="s">
        <v>15</v>
      </c>
      <c r="I513" s="9">
        <v>55848</v>
      </c>
      <c r="J513" s="43">
        <v>40</v>
      </c>
      <c r="K513" s="8" t="s">
        <v>22</v>
      </c>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row>
    <row r="514" spans="1:235" x14ac:dyDescent="0.2">
      <c r="A514" s="3" t="s">
        <v>290</v>
      </c>
      <c r="B514" s="3" t="s">
        <v>446</v>
      </c>
      <c r="C514" s="5">
        <v>178042</v>
      </c>
      <c r="D514" s="6" t="s">
        <v>296</v>
      </c>
      <c r="E514" s="35">
        <v>1</v>
      </c>
      <c r="F514" s="6" t="s">
        <v>26</v>
      </c>
      <c r="G514" s="41">
        <f t="shared" si="19"/>
        <v>27.020192307692309</v>
      </c>
      <c r="H514" s="8" t="s">
        <v>15</v>
      </c>
      <c r="I514" s="9">
        <v>56202</v>
      </c>
      <c r="J514" s="43">
        <v>40</v>
      </c>
      <c r="K514" s="8" t="s">
        <v>22</v>
      </c>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row>
    <row r="515" spans="1:235" ht="13.5" thickBot="1" x14ac:dyDescent="0.25">
      <c r="A515" s="19" t="s">
        <v>290</v>
      </c>
      <c r="B515" s="19" t="s">
        <v>446</v>
      </c>
      <c r="C515" s="20">
        <v>178042</v>
      </c>
      <c r="D515" s="66" t="s">
        <v>316</v>
      </c>
      <c r="E515" s="67">
        <v>3</v>
      </c>
      <c r="F515" s="66" t="s">
        <v>18</v>
      </c>
      <c r="G515" s="42">
        <f t="shared" si="19"/>
        <v>27.586666666666666</v>
      </c>
      <c r="H515" s="63" t="s">
        <v>15</v>
      </c>
      <c r="I515" s="64">
        <v>53794</v>
      </c>
      <c r="J515" s="68">
        <v>37.5</v>
      </c>
      <c r="K515" s="63" t="s">
        <v>15</v>
      </c>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row>
    <row r="516" spans="1:235" ht="13.5" thickTop="1" x14ac:dyDescent="0.2">
      <c r="A516" s="3" t="s">
        <v>317</v>
      </c>
      <c r="B516" s="3" t="s">
        <v>446</v>
      </c>
      <c r="C516" s="5">
        <v>178042</v>
      </c>
      <c r="D516" s="6" t="s">
        <v>336</v>
      </c>
      <c r="E516" s="35">
        <v>1</v>
      </c>
      <c r="F516" s="6" t="s">
        <v>44</v>
      </c>
      <c r="G516" s="7">
        <f>(I516/52)/J516</f>
        <v>16.717582417582417</v>
      </c>
      <c r="H516" s="8" t="s">
        <v>15</v>
      </c>
      <c r="I516" s="9">
        <v>30426</v>
      </c>
      <c r="J516" s="43">
        <v>35</v>
      </c>
      <c r="K516" s="8" t="s">
        <v>22</v>
      </c>
      <c r="L516" s="2"/>
      <c r="M516" s="2"/>
      <c r="N516" s="2"/>
      <c r="O516" s="2"/>
      <c r="P516" s="2"/>
      <c r="Q516" s="2"/>
      <c r="R516" s="6"/>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6"/>
      <c r="CG516" s="2"/>
      <c r="CH516" s="6"/>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6"/>
      <c r="DV516" s="6"/>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16"/>
      <c r="FO516" s="16"/>
      <c r="FP516" s="16"/>
      <c r="FQ516" s="16"/>
      <c r="FR516" s="16"/>
      <c r="FS516" s="6"/>
      <c r="FT516" s="16"/>
      <c r="FU516" s="16"/>
      <c r="FV516" s="16"/>
      <c r="FW516" s="16"/>
      <c r="FX516" s="16"/>
      <c r="FY516" s="16"/>
      <c r="FZ516" s="6"/>
      <c r="GA516" s="16"/>
      <c r="GB516" s="16"/>
      <c r="GC516" s="16"/>
      <c r="GD516" s="16"/>
      <c r="GE516" s="16"/>
      <c r="GF516" s="16"/>
      <c r="GG516" s="16"/>
      <c r="GH516" s="16"/>
      <c r="GI516" s="16"/>
      <c r="GJ516" s="16"/>
      <c r="GK516" s="16"/>
      <c r="GL516" s="16"/>
      <c r="GM516" s="6"/>
      <c r="GN516" s="16"/>
      <c r="GO516" s="16"/>
      <c r="GP516" s="16"/>
      <c r="GQ516" s="16"/>
      <c r="GR516" s="16"/>
      <c r="GS516" s="16"/>
      <c r="GT516" s="16"/>
      <c r="GU516" s="16"/>
      <c r="GV516" s="6"/>
      <c r="GW516" s="16"/>
      <c r="GX516" s="16"/>
      <c r="GY516" s="16"/>
      <c r="GZ516" s="16"/>
      <c r="HA516" s="6"/>
      <c r="HB516" s="6"/>
      <c r="HC516" s="6"/>
      <c r="HD516" s="6"/>
      <c r="HE516" s="6"/>
      <c r="HF516" s="6"/>
      <c r="HG516" s="2"/>
      <c r="HH516" s="2"/>
      <c r="HI516" s="6"/>
      <c r="HJ516" s="6"/>
      <c r="HK516" s="6"/>
      <c r="HL516" s="6"/>
      <c r="HM516" s="2"/>
      <c r="HN516" s="2"/>
      <c r="HO516" s="6"/>
      <c r="HP516" s="6"/>
      <c r="HQ516" s="6"/>
      <c r="HR516" s="6"/>
      <c r="HS516" s="16"/>
      <c r="HT516" s="6"/>
      <c r="HU516" s="2"/>
      <c r="HV516" s="6"/>
      <c r="HW516" s="17"/>
      <c r="HX516" s="6"/>
      <c r="HY516" s="6"/>
      <c r="HZ516" s="17"/>
      <c r="IA516" s="6"/>
    </row>
    <row r="517" spans="1:235" x14ac:dyDescent="0.2">
      <c r="A517" s="3" t="s">
        <v>317</v>
      </c>
      <c r="B517" s="3" t="s">
        <v>446</v>
      </c>
      <c r="C517" s="5">
        <v>178042</v>
      </c>
      <c r="D517" s="6" t="s">
        <v>334</v>
      </c>
      <c r="E517" s="35">
        <v>1</v>
      </c>
      <c r="F517" s="6" t="s">
        <v>23</v>
      </c>
      <c r="G517" s="7">
        <f t="shared" ref="G517:G565" si="20">(I517/52)/J517</f>
        <v>33.60934065934066</v>
      </c>
      <c r="H517" s="8" t="s">
        <v>15</v>
      </c>
      <c r="I517" s="9">
        <v>61169</v>
      </c>
      <c r="J517" s="43">
        <v>35</v>
      </c>
      <c r="K517" s="8" t="s">
        <v>22</v>
      </c>
      <c r="L517" s="2"/>
      <c r="M517" s="2"/>
      <c r="N517" s="2"/>
      <c r="O517" s="2"/>
      <c r="P517" s="2"/>
      <c r="Q517" s="2"/>
      <c r="R517" s="6"/>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6"/>
      <c r="CG517" s="2"/>
      <c r="CH517" s="6"/>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6"/>
      <c r="DV517" s="6"/>
      <c r="DW517" s="2"/>
      <c r="DX517" s="2"/>
      <c r="DY517" s="6"/>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16"/>
      <c r="FO517" s="16"/>
      <c r="FP517" s="16"/>
      <c r="FQ517" s="16"/>
      <c r="FR517" s="16"/>
      <c r="FS517" s="6"/>
      <c r="FT517" s="16"/>
      <c r="FU517" s="16"/>
      <c r="FV517" s="16"/>
      <c r="FW517" s="16"/>
      <c r="FX517" s="16"/>
      <c r="FY517" s="16"/>
      <c r="FZ517" s="6"/>
      <c r="GA517" s="16"/>
      <c r="GB517" s="16"/>
      <c r="GC517" s="16"/>
      <c r="GD517" s="16"/>
      <c r="GE517" s="16"/>
      <c r="GF517" s="16"/>
      <c r="GG517" s="16"/>
      <c r="GH517" s="16"/>
      <c r="GI517" s="16"/>
      <c r="GJ517" s="16"/>
      <c r="GK517" s="16"/>
      <c r="GL517" s="16"/>
      <c r="GM517" s="6"/>
      <c r="GN517" s="16"/>
      <c r="GO517" s="16"/>
      <c r="GP517" s="16"/>
      <c r="GQ517" s="16"/>
      <c r="GR517" s="16"/>
      <c r="GS517" s="16"/>
      <c r="GT517" s="16"/>
      <c r="GU517" s="16"/>
      <c r="GV517" s="6"/>
      <c r="GW517" s="16"/>
      <c r="GX517" s="16"/>
      <c r="GY517" s="16"/>
      <c r="GZ517" s="16"/>
      <c r="HA517" s="6"/>
      <c r="HB517" s="6"/>
      <c r="HC517" s="6"/>
      <c r="HD517" s="6"/>
      <c r="HE517" s="6"/>
      <c r="HF517" s="6"/>
      <c r="HG517" s="2"/>
      <c r="HH517" s="2"/>
      <c r="HI517" s="6"/>
      <c r="HJ517" s="6"/>
      <c r="HK517" s="6"/>
      <c r="HL517" s="6"/>
      <c r="HM517" s="2"/>
      <c r="HN517" s="2"/>
      <c r="HO517" s="6"/>
      <c r="HP517" s="6"/>
      <c r="HQ517" s="6"/>
      <c r="HR517" s="6"/>
      <c r="HS517" s="16"/>
      <c r="HT517" s="6"/>
      <c r="HU517" s="2"/>
      <c r="HV517" s="6"/>
      <c r="HW517" s="17"/>
      <c r="HX517" s="6"/>
      <c r="HY517" s="6"/>
      <c r="HZ517" s="17"/>
      <c r="IA517" s="6"/>
    </row>
    <row r="518" spans="1:235" x14ac:dyDescent="0.2">
      <c r="A518" s="3" t="s">
        <v>317</v>
      </c>
      <c r="B518" s="3" t="s">
        <v>446</v>
      </c>
      <c r="C518" s="5">
        <v>178042</v>
      </c>
      <c r="D518" s="6" t="s">
        <v>334</v>
      </c>
      <c r="E518" s="35">
        <v>1</v>
      </c>
      <c r="F518" s="6" t="s">
        <v>23</v>
      </c>
      <c r="G518" s="7">
        <f t="shared" si="20"/>
        <v>24.3</v>
      </c>
      <c r="H518" s="8" t="s">
        <v>15</v>
      </c>
      <c r="I518" s="9">
        <v>44226</v>
      </c>
      <c r="J518" s="43">
        <v>35</v>
      </c>
      <c r="K518" s="8" t="s">
        <v>22</v>
      </c>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row>
    <row r="519" spans="1:235" x14ac:dyDescent="0.2">
      <c r="A519" s="3" t="s">
        <v>317</v>
      </c>
      <c r="B519" s="3" t="s">
        <v>446</v>
      </c>
      <c r="C519" s="5">
        <v>178042</v>
      </c>
      <c r="D519" s="6" t="s">
        <v>334</v>
      </c>
      <c r="E519" s="35">
        <v>1</v>
      </c>
      <c r="F519" s="6" t="s">
        <v>23</v>
      </c>
      <c r="G519" s="7">
        <f t="shared" si="20"/>
        <v>51.038461538461533</v>
      </c>
      <c r="H519" s="8" t="s">
        <v>15</v>
      </c>
      <c r="I519" s="9">
        <v>13270</v>
      </c>
      <c r="J519" s="43">
        <v>5</v>
      </c>
      <c r="K519" s="8" t="s">
        <v>22</v>
      </c>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row>
    <row r="520" spans="1:235" x14ac:dyDescent="0.2">
      <c r="A520" s="3" t="s">
        <v>317</v>
      </c>
      <c r="B520" s="3" t="s">
        <v>446</v>
      </c>
      <c r="C520" s="5">
        <v>178042</v>
      </c>
      <c r="D520" s="6" t="s">
        <v>321</v>
      </c>
      <c r="E520" s="35">
        <v>1</v>
      </c>
      <c r="F520" s="6" t="s">
        <v>16</v>
      </c>
      <c r="G520" s="7">
        <f t="shared" si="20"/>
        <v>36.963186813186816</v>
      </c>
      <c r="H520" s="8" t="s">
        <v>15</v>
      </c>
      <c r="I520" s="9">
        <v>67273</v>
      </c>
      <c r="J520" s="43">
        <v>35</v>
      </c>
      <c r="K520" s="8" t="s">
        <v>15</v>
      </c>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row>
    <row r="521" spans="1:235" x14ac:dyDescent="0.2">
      <c r="A521" s="11" t="s">
        <v>317</v>
      </c>
      <c r="B521" s="3" t="s">
        <v>446</v>
      </c>
      <c r="C521" s="5">
        <v>178042</v>
      </c>
      <c r="D521" s="12" t="s">
        <v>348</v>
      </c>
      <c r="E521" s="36">
        <v>1</v>
      </c>
      <c r="F521" s="12" t="s">
        <v>16</v>
      </c>
      <c r="G521" s="7">
        <f t="shared" si="20"/>
        <v>28.932967032967035</v>
      </c>
      <c r="H521" s="15" t="s">
        <v>15</v>
      </c>
      <c r="I521" s="13">
        <v>52658</v>
      </c>
      <c r="J521" s="44">
        <v>35</v>
      </c>
      <c r="K521" s="15" t="s">
        <v>15</v>
      </c>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row>
    <row r="522" spans="1:235" x14ac:dyDescent="0.2">
      <c r="A522" s="3" t="s">
        <v>317</v>
      </c>
      <c r="B522" s="3" t="s">
        <v>446</v>
      </c>
      <c r="C522" s="5">
        <v>178042</v>
      </c>
      <c r="D522" s="6" t="s">
        <v>292</v>
      </c>
      <c r="E522" s="35">
        <v>1</v>
      </c>
      <c r="F522" s="6" t="s">
        <v>51</v>
      </c>
      <c r="G522" s="7">
        <f t="shared" si="20"/>
        <v>57.109890109890109</v>
      </c>
      <c r="H522" s="8" t="s">
        <v>15</v>
      </c>
      <c r="I522" s="9">
        <v>103940</v>
      </c>
      <c r="J522" s="43">
        <v>35</v>
      </c>
      <c r="K522" s="8" t="s">
        <v>22</v>
      </c>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row>
    <row r="523" spans="1:235" x14ac:dyDescent="0.2">
      <c r="A523" s="3" t="s">
        <v>317</v>
      </c>
      <c r="B523" s="3" t="s">
        <v>446</v>
      </c>
      <c r="C523" s="5">
        <v>178042</v>
      </c>
      <c r="D523" s="6" t="s">
        <v>188</v>
      </c>
      <c r="E523" s="35">
        <v>1</v>
      </c>
      <c r="F523" s="6" t="s">
        <v>13</v>
      </c>
      <c r="G523" s="7">
        <f t="shared" si="20"/>
        <v>74.419230769230779</v>
      </c>
      <c r="H523" s="8" t="s">
        <v>15</v>
      </c>
      <c r="I523" s="9">
        <v>135443</v>
      </c>
      <c r="J523" s="43">
        <v>35</v>
      </c>
      <c r="K523" s="8" t="s">
        <v>15</v>
      </c>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row>
    <row r="524" spans="1:235" x14ac:dyDescent="0.2">
      <c r="A524" s="3" t="s">
        <v>317</v>
      </c>
      <c r="B524" s="3" t="s">
        <v>446</v>
      </c>
      <c r="C524" s="5">
        <v>178042</v>
      </c>
      <c r="D524" s="6" t="s">
        <v>324</v>
      </c>
      <c r="E524" s="35">
        <v>1</v>
      </c>
      <c r="F524" s="6" t="s">
        <v>20</v>
      </c>
      <c r="G524" s="7">
        <f t="shared" si="20"/>
        <v>21.855494505494505</v>
      </c>
      <c r="H524" s="8" t="s">
        <v>15</v>
      </c>
      <c r="I524" s="9">
        <v>39777</v>
      </c>
      <c r="J524" s="43">
        <v>35</v>
      </c>
      <c r="K524" s="8" t="s">
        <v>22</v>
      </c>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row>
    <row r="525" spans="1:235" x14ac:dyDescent="0.2">
      <c r="A525" s="3" t="s">
        <v>317</v>
      </c>
      <c r="B525" s="3" t="s">
        <v>446</v>
      </c>
      <c r="C525" s="5">
        <v>178042</v>
      </c>
      <c r="D525" s="6" t="s">
        <v>324</v>
      </c>
      <c r="E525" s="35">
        <v>1</v>
      </c>
      <c r="F525" s="6" t="s">
        <v>20</v>
      </c>
      <c r="G525" s="7">
        <f t="shared" si="20"/>
        <v>23.093406593406591</v>
      </c>
      <c r="H525" s="8" t="s">
        <v>15</v>
      </c>
      <c r="I525" s="9">
        <v>42030</v>
      </c>
      <c r="J525" s="43">
        <v>35</v>
      </c>
      <c r="K525" s="8" t="s">
        <v>22</v>
      </c>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row>
    <row r="526" spans="1:235" x14ac:dyDescent="0.2">
      <c r="A526" s="3" t="s">
        <v>317</v>
      </c>
      <c r="B526" s="3" t="s">
        <v>446</v>
      </c>
      <c r="C526" s="5">
        <v>178042</v>
      </c>
      <c r="D526" s="6" t="s">
        <v>324</v>
      </c>
      <c r="E526" s="35">
        <v>1</v>
      </c>
      <c r="F526" s="6" t="s">
        <v>20</v>
      </c>
      <c r="G526" s="7">
        <f t="shared" si="20"/>
        <v>20.80769230769231</v>
      </c>
      <c r="H526" s="8" t="s">
        <v>15</v>
      </c>
      <c r="I526" s="9">
        <v>32460</v>
      </c>
      <c r="J526" s="43">
        <v>30</v>
      </c>
      <c r="K526" s="8" t="s">
        <v>22</v>
      </c>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row>
    <row r="527" spans="1:235" x14ac:dyDescent="0.2">
      <c r="A527" s="3" t="s">
        <v>317</v>
      </c>
      <c r="B527" s="3" t="s">
        <v>446</v>
      </c>
      <c r="C527" s="5">
        <v>178042</v>
      </c>
      <c r="D527" s="6" t="s">
        <v>326</v>
      </c>
      <c r="E527" s="35">
        <v>1</v>
      </c>
      <c r="F527" s="6" t="s">
        <v>20</v>
      </c>
      <c r="G527" s="7">
        <f t="shared" si="20"/>
        <v>28.418131868131866</v>
      </c>
      <c r="H527" s="8" t="s">
        <v>15</v>
      </c>
      <c r="I527" s="9">
        <v>51721</v>
      </c>
      <c r="J527" s="43">
        <v>35</v>
      </c>
      <c r="K527" s="8" t="s">
        <v>22</v>
      </c>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row>
    <row r="528" spans="1:235" x14ac:dyDescent="0.2">
      <c r="A528" s="3" t="s">
        <v>317</v>
      </c>
      <c r="B528" s="3" t="s">
        <v>446</v>
      </c>
      <c r="C528" s="5">
        <v>178042</v>
      </c>
      <c r="D528" s="6" t="s">
        <v>327</v>
      </c>
      <c r="E528" s="35">
        <v>1</v>
      </c>
      <c r="F528" s="6" t="s">
        <v>20</v>
      </c>
      <c r="G528" s="7">
        <f t="shared" si="20"/>
        <v>30.009890109890108</v>
      </c>
      <c r="H528" s="8" t="s">
        <v>15</v>
      </c>
      <c r="I528" s="9">
        <v>54618</v>
      </c>
      <c r="J528" s="43">
        <v>35</v>
      </c>
      <c r="K528" s="8" t="s">
        <v>22</v>
      </c>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row>
    <row r="529" spans="1:235" x14ac:dyDescent="0.2">
      <c r="A529" s="3" t="s">
        <v>317</v>
      </c>
      <c r="B529" s="3" t="s">
        <v>446</v>
      </c>
      <c r="C529" s="5">
        <v>178042</v>
      </c>
      <c r="D529" s="6" t="s">
        <v>329</v>
      </c>
      <c r="E529" s="35">
        <v>1</v>
      </c>
      <c r="F529" s="6" t="s">
        <v>20</v>
      </c>
      <c r="G529" s="7">
        <f>(I529/52)/J529</f>
        <v>34.421428571428571</v>
      </c>
      <c r="H529" s="8" t="s">
        <v>15</v>
      </c>
      <c r="I529" s="9">
        <v>62647</v>
      </c>
      <c r="J529" s="43">
        <v>35</v>
      </c>
      <c r="K529" s="8" t="s">
        <v>22</v>
      </c>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row>
    <row r="530" spans="1:235" x14ac:dyDescent="0.2">
      <c r="A530" s="3" t="s">
        <v>317</v>
      </c>
      <c r="B530" s="3" t="s">
        <v>446</v>
      </c>
      <c r="C530" s="5">
        <v>178042</v>
      </c>
      <c r="D530" s="6" t="s">
        <v>338</v>
      </c>
      <c r="E530" s="35">
        <v>1</v>
      </c>
      <c r="F530" s="6" t="s">
        <v>20</v>
      </c>
      <c r="G530" s="7">
        <f t="shared" si="20"/>
        <v>17.380769230769232</v>
      </c>
      <c r="H530" s="8" t="s">
        <v>15</v>
      </c>
      <c r="I530" s="9">
        <v>4519</v>
      </c>
      <c r="J530" s="43">
        <v>5</v>
      </c>
      <c r="K530" s="8" t="s">
        <v>22</v>
      </c>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row>
    <row r="531" spans="1:235" x14ac:dyDescent="0.2">
      <c r="A531" s="3" t="s">
        <v>317</v>
      </c>
      <c r="B531" s="3" t="s">
        <v>446</v>
      </c>
      <c r="C531" s="5">
        <v>178042</v>
      </c>
      <c r="D531" s="6" t="s">
        <v>338</v>
      </c>
      <c r="E531" s="35">
        <v>1</v>
      </c>
      <c r="F531" s="6" t="s">
        <v>20</v>
      </c>
      <c r="G531" s="7">
        <f t="shared" si="20"/>
        <v>22.5</v>
      </c>
      <c r="H531" s="8" t="s">
        <v>15</v>
      </c>
      <c r="I531" s="9">
        <v>35100</v>
      </c>
      <c r="J531" s="43">
        <v>30</v>
      </c>
      <c r="K531" s="8" t="s">
        <v>22</v>
      </c>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row>
    <row r="532" spans="1:235" x14ac:dyDescent="0.2">
      <c r="A532" s="3" t="s">
        <v>317</v>
      </c>
      <c r="B532" s="3" t="s">
        <v>446</v>
      </c>
      <c r="C532" s="5">
        <v>178042</v>
      </c>
      <c r="D532" s="6" t="s">
        <v>338</v>
      </c>
      <c r="E532" s="35">
        <v>1</v>
      </c>
      <c r="F532" s="6" t="s">
        <v>20</v>
      </c>
      <c r="G532" s="7">
        <f t="shared" si="20"/>
        <v>24.10164835164835</v>
      </c>
      <c r="H532" s="8" t="s">
        <v>15</v>
      </c>
      <c r="I532" s="9">
        <v>43865</v>
      </c>
      <c r="J532" s="43">
        <v>35</v>
      </c>
      <c r="K532" s="8" t="s">
        <v>22</v>
      </c>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row>
    <row r="533" spans="1:235" x14ac:dyDescent="0.2">
      <c r="A533" s="3" t="s">
        <v>317</v>
      </c>
      <c r="B533" s="3" t="s">
        <v>446</v>
      </c>
      <c r="C533" s="5">
        <v>178042</v>
      </c>
      <c r="D533" s="6" t="s">
        <v>341</v>
      </c>
      <c r="E533" s="35">
        <v>1</v>
      </c>
      <c r="F533" s="6" t="s">
        <v>20</v>
      </c>
      <c r="G533" s="7">
        <f t="shared" si="20"/>
        <v>40.643406593406588</v>
      </c>
      <c r="H533" s="8" t="s">
        <v>15</v>
      </c>
      <c r="I533" s="9">
        <v>73971</v>
      </c>
      <c r="J533" s="43">
        <v>35</v>
      </c>
      <c r="K533" s="8" t="s">
        <v>22</v>
      </c>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row>
    <row r="534" spans="1:235" x14ac:dyDescent="0.2">
      <c r="A534" s="3" t="s">
        <v>317</v>
      </c>
      <c r="B534" s="3" t="s">
        <v>446</v>
      </c>
      <c r="C534" s="5">
        <v>178042</v>
      </c>
      <c r="D534" s="6" t="s">
        <v>343</v>
      </c>
      <c r="E534" s="35">
        <v>1</v>
      </c>
      <c r="F534" s="6" t="s">
        <v>20</v>
      </c>
      <c r="G534" s="7">
        <f t="shared" si="20"/>
        <v>31.127472527472531</v>
      </c>
      <c r="H534" s="8" t="s">
        <v>15</v>
      </c>
      <c r="I534" s="9">
        <v>56652</v>
      </c>
      <c r="J534" s="43">
        <v>35</v>
      </c>
      <c r="K534" s="8" t="s">
        <v>22</v>
      </c>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row>
    <row r="535" spans="1:235" x14ac:dyDescent="0.2">
      <c r="A535" s="3" t="s">
        <v>317</v>
      </c>
      <c r="B535" s="3" t="s">
        <v>446</v>
      </c>
      <c r="C535" s="5">
        <v>178042</v>
      </c>
      <c r="D535" s="6" t="s">
        <v>344</v>
      </c>
      <c r="E535" s="35">
        <v>1</v>
      </c>
      <c r="F535" s="6" t="s">
        <v>20</v>
      </c>
      <c r="G535" s="7">
        <f t="shared" si="20"/>
        <v>28.571428571428573</v>
      </c>
      <c r="H535" s="8" t="s">
        <v>15</v>
      </c>
      <c r="I535" s="9">
        <v>52000</v>
      </c>
      <c r="J535" s="43">
        <v>35</v>
      </c>
      <c r="K535" s="8" t="s">
        <v>22</v>
      </c>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row>
    <row r="536" spans="1:235" x14ac:dyDescent="0.2">
      <c r="A536" s="3" t="s">
        <v>317</v>
      </c>
      <c r="B536" s="3" t="s">
        <v>446</v>
      </c>
      <c r="C536" s="5">
        <v>178042</v>
      </c>
      <c r="D536" s="6" t="s">
        <v>345</v>
      </c>
      <c r="E536" s="35">
        <v>1</v>
      </c>
      <c r="F536" s="6" t="s">
        <v>20</v>
      </c>
      <c r="G536" s="7">
        <f t="shared" si="20"/>
        <v>28.209890109890107</v>
      </c>
      <c r="H536" s="8" t="s">
        <v>15</v>
      </c>
      <c r="I536" s="9">
        <v>51342</v>
      </c>
      <c r="J536" s="43">
        <v>35</v>
      </c>
      <c r="K536" s="8" t="s">
        <v>22</v>
      </c>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row>
    <row r="537" spans="1:235" s="11" customFormat="1" x14ac:dyDescent="0.2">
      <c r="A537" s="3" t="s">
        <v>317</v>
      </c>
      <c r="B537" s="3" t="s">
        <v>446</v>
      </c>
      <c r="C537" s="5">
        <v>178042</v>
      </c>
      <c r="D537" s="6" t="s">
        <v>347</v>
      </c>
      <c r="E537" s="35">
        <v>1</v>
      </c>
      <c r="F537" s="6" t="s">
        <v>20</v>
      </c>
      <c r="G537" s="7">
        <f t="shared" si="20"/>
        <v>20.428571428571427</v>
      </c>
      <c r="H537" s="8" t="s">
        <v>15</v>
      </c>
      <c r="I537" s="9">
        <v>7436</v>
      </c>
      <c r="J537" s="43">
        <v>7</v>
      </c>
      <c r="K537" s="8" t="s">
        <v>22</v>
      </c>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row>
    <row r="538" spans="1:235" x14ac:dyDescent="0.2">
      <c r="A538" s="11" t="s">
        <v>317</v>
      </c>
      <c r="B538" s="11" t="s">
        <v>446</v>
      </c>
      <c r="C538" s="5">
        <v>178042</v>
      </c>
      <c r="D538" s="12" t="s">
        <v>338</v>
      </c>
      <c r="E538" s="36">
        <v>1</v>
      </c>
      <c r="F538" s="12" t="s">
        <v>20</v>
      </c>
      <c r="G538" s="7">
        <f t="shared" si="20"/>
        <v>22.494230769230768</v>
      </c>
      <c r="H538" s="15" t="s">
        <v>15</v>
      </c>
      <c r="I538" s="13">
        <v>23394</v>
      </c>
      <c r="J538" s="44">
        <v>20</v>
      </c>
      <c r="K538" s="15" t="s">
        <v>22</v>
      </c>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row>
    <row r="539" spans="1:235" x14ac:dyDescent="0.2">
      <c r="A539" s="3" t="s">
        <v>317</v>
      </c>
      <c r="B539" s="3" t="s">
        <v>446</v>
      </c>
      <c r="C539" s="5">
        <v>178042</v>
      </c>
      <c r="D539" s="6" t="s">
        <v>349</v>
      </c>
      <c r="E539" s="35">
        <v>1</v>
      </c>
      <c r="F539" s="6" t="s">
        <v>20</v>
      </c>
      <c r="G539" s="7">
        <f t="shared" si="20"/>
        <v>30.219780219780219</v>
      </c>
      <c r="H539" s="8" t="s">
        <v>15</v>
      </c>
      <c r="I539" s="9">
        <v>55000</v>
      </c>
      <c r="J539" s="43">
        <v>35</v>
      </c>
      <c r="K539" s="8" t="s">
        <v>22</v>
      </c>
      <c r="L539" s="2"/>
      <c r="M539" s="2"/>
      <c r="N539" s="2"/>
      <c r="O539" s="2"/>
      <c r="P539" s="2"/>
      <c r="Q539" s="2"/>
      <c r="R539" s="6"/>
      <c r="S539" s="2"/>
      <c r="T539" s="2"/>
      <c r="U539" s="2"/>
      <c r="V539" s="2"/>
      <c r="W539" s="2"/>
      <c r="X539" s="2"/>
      <c r="Y539" s="2"/>
      <c r="Z539" s="2"/>
      <c r="AA539" s="2"/>
      <c r="AB539" s="2"/>
      <c r="AC539" s="2"/>
      <c r="AD539" s="2"/>
      <c r="AE539" s="2"/>
      <c r="AF539" s="2"/>
      <c r="AG539" s="2"/>
      <c r="AH539" s="2"/>
      <c r="AI539" s="2"/>
      <c r="AJ539" s="2"/>
      <c r="AK539" s="2"/>
      <c r="AL539" s="2"/>
      <c r="AM539" s="2"/>
      <c r="AN539" s="6"/>
      <c r="AO539" s="2"/>
      <c r="AP539" s="2"/>
      <c r="AQ539" s="2"/>
      <c r="AR539" s="6"/>
      <c r="AS539" s="2"/>
      <c r="AT539" s="2"/>
      <c r="AU539" s="2"/>
      <c r="AV539" s="6"/>
      <c r="AW539" s="2"/>
      <c r="AX539" s="2"/>
      <c r="AY539" s="2"/>
      <c r="AZ539" s="2"/>
      <c r="BA539" s="2"/>
      <c r="BB539" s="2"/>
      <c r="BC539" s="2"/>
      <c r="BD539" s="2"/>
      <c r="BE539" s="6"/>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6"/>
      <c r="CG539" s="2"/>
      <c r="CH539" s="6"/>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6"/>
      <c r="DV539" s="6"/>
      <c r="DW539" s="2"/>
      <c r="DX539" s="2"/>
      <c r="DY539" s="6"/>
      <c r="DZ539" s="2"/>
      <c r="EA539" s="2"/>
      <c r="EB539" s="2"/>
      <c r="EC539" s="2"/>
      <c r="ED539" s="2"/>
      <c r="EE539" s="2"/>
      <c r="EF539" s="2"/>
      <c r="EG539" s="2"/>
      <c r="EH539" s="2"/>
      <c r="EI539" s="2"/>
      <c r="EJ539" s="2"/>
      <c r="EK539" s="2"/>
      <c r="EL539" s="2"/>
      <c r="EM539" s="2"/>
      <c r="EN539" s="2"/>
      <c r="EO539" s="2"/>
      <c r="EP539" s="2"/>
      <c r="EQ539" s="2"/>
      <c r="ER539" s="6"/>
      <c r="ES539" s="6"/>
      <c r="ET539" s="6"/>
      <c r="EU539" s="6"/>
      <c r="EV539" s="6"/>
      <c r="EW539" s="6"/>
      <c r="EX539" s="6"/>
      <c r="EY539" s="6"/>
      <c r="EZ539" s="6"/>
      <c r="FA539" s="6"/>
      <c r="FB539" s="6"/>
      <c r="FC539" s="6"/>
      <c r="FD539" s="6"/>
      <c r="FE539" s="6"/>
      <c r="FF539" s="6"/>
      <c r="FG539" s="6"/>
      <c r="FH539" s="6"/>
      <c r="FI539" s="6"/>
      <c r="FJ539" s="2"/>
      <c r="FK539" s="2"/>
      <c r="FL539" s="2"/>
      <c r="FM539" s="2"/>
      <c r="FN539" s="16"/>
      <c r="FO539" s="16"/>
      <c r="FP539" s="16"/>
      <c r="FQ539" s="16"/>
      <c r="FR539" s="16"/>
      <c r="FS539" s="6"/>
      <c r="FT539" s="16"/>
      <c r="FU539" s="16"/>
      <c r="FV539" s="16"/>
      <c r="FW539" s="16"/>
      <c r="FX539" s="16"/>
      <c r="FY539" s="16"/>
      <c r="FZ539" s="6"/>
      <c r="GA539" s="16"/>
      <c r="GB539" s="16"/>
      <c r="GC539" s="16"/>
      <c r="GD539" s="16"/>
      <c r="GE539" s="16"/>
      <c r="GF539" s="16"/>
      <c r="GG539" s="16"/>
      <c r="GH539" s="16"/>
      <c r="GI539" s="16"/>
      <c r="GJ539" s="16"/>
      <c r="GK539" s="16"/>
      <c r="GL539" s="16"/>
      <c r="GM539" s="6"/>
      <c r="GN539" s="16"/>
      <c r="GO539" s="16"/>
      <c r="GP539" s="16"/>
      <c r="GQ539" s="16"/>
      <c r="GR539" s="16"/>
      <c r="GS539" s="16"/>
      <c r="GT539" s="16"/>
      <c r="GU539" s="16"/>
      <c r="GV539" s="6"/>
      <c r="GW539" s="16"/>
      <c r="GX539" s="16"/>
      <c r="GY539" s="16"/>
      <c r="GZ539" s="16"/>
      <c r="HA539" s="6"/>
      <c r="HB539" s="6"/>
      <c r="HC539" s="6"/>
      <c r="HD539" s="6"/>
      <c r="HE539" s="6"/>
      <c r="HF539" s="6"/>
      <c r="HG539" s="2"/>
      <c r="HH539" s="2"/>
      <c r="HI539" s="6"/>
      <c r="HJ539" s="6"/>
      <c r="HK539" s="6"/>
      <c r="HL539" s="6"/>
      <c r="HM539" s="2"/>
      <c r="HN539" s="2"/>
      <c r="HO539" s="6"/>
      <c r="HP539" s="6"/>
      <c r="HQ539" s="6"/>
      <c r="HR539" s="6"/>
      <c r="HS539" s="16"/>
      <c r="HT539" s="6"/>
      <c r="HU539" s="2"/>
      <c r="HV539" s="6"/>
      <c r="HW539" s="17"/>
      <c r="HX539" s="6"/>
      <c r="HY539" s="6"/>
      <c r="HZ539" s="17"/>
      <c r="IA539" s="6"/>
    </row>
    <row r="540" spans="1:235" x14ac:dyDescent="0.2">
      <c r="A540" s="3" t="s">
        <v>317</v>
      </c>
      <c r="B540" s="3" t="s">
        <v>446</v>
      </c>
      <c r="C540" s="5">
        <v>178042</v>
      </c>
      <c r="D540" s="6" t="s">
        <v>351</v>
      </c>
      <c r="E540" s="35">
        <v>1</v>
      </c>
      <c r="F540" s="6" t="s">
        <v>20</v>
      </c>
      <c r="G540" s="7">
        <f>(I540/52)/J540</f>
        <v>22.494505494505493</v>
      </c>
      <c r="H540" s="8" t="s">
        <v>15</v>
      </c>
      <c r="I540" s="9">
        <v>40940</v>
      </c>
      <c r="J540" s="43">
        <v>35</v>
      </c>
      <c r="K540" s="8" t="s">
        <v>22</v>
      </c>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row>
    <row r="541" spans="1:235" s="11" customFormat="1" x14ac:dyDescent="0.2">
      <c r="A541" s="3" t="s">
        <v>317</v>
      </c>
      <c r="B541" s="3" t="s">
        <v>446</v>
      </c>
      <c r="C541" s="5">
        <v>178042</v>
      </c>
      <c r="D541" s="6" t="s">
        <v>352</v>
      </c>
      <c r="E541" s="35">
        <v>1</v>
      </c>
      <c r="F541" s="6" t="s">
        <v>20</v>
      </c>
      <c r="G541" s="7">
        <f t="shared" si="20"/>
        <v>25</v>
      </c>
      <c r="H541" s="8" t="s">
        <v>15</v>
      </c>
      <c r="I541" s="9">
        <v>45500</v>
      </c>
      <c r="J541" s="43">
        <v>35</v>
      </c>
      <c r="K541" s="8" t="s">
        <v>22</v>
      </c>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row>
    <row r="542" spans="1:235" x14ac:dyDescent="0.2">
      <c r="A542" s="3" t="s">
        <v>317</v>
      </c>
      <c r="B542" s="3" t="s">
        <v>446</v>
      </c>
      <c r="C542" s="5">
        <v>178042</v>
      </c>
      <c r="D542" s="6" t="s">
        <v>353</v>
      </c>
      <c r="E542" s="35">
        <v>1</v>
      </c>
      <c r="F542" s="6" t="s">
        <v>20</v>
      </c>
      <c r="G542" s="7">
        <f t="shared" si="20"/>
        <v>23.279670329670331</v>
      </c>
      <c r="H542" s="8" t="s">
        <v>15</v>
      </c>
      <c r="I542" s="9">
        <v>42369</v>
      </c>
      <c r="J542" s="43">
        <v>35</v>
      </c>
      <c r="K542" s="8" t="s">
        <v>22</v>
      </c>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row>
    <row r="543" spans="1:235" x14ac:dyDescent="0.2">
      <c r="A543" s="3" t="s">
        <v>317</v>
      </c>
      <c r="B543" s="3" t="s">
        <v>446</v>
      </c>
      <c r="C543" s="5">
        <v>178042</v>
      </c>
      <c r="D543" s="6" t="s">
        <v>324</v>
      </c>
      <c r="E543" s="35">
        <v>1</v>
      </c>
      <c r="F543" s="6" t="s">
        <v>20</v>
      </c>
      <c r="G543" s="7">
        <f t="shared" si="20"/>
        <v>15</v>
      </c>
      <c r="H543" s="8" t="s">
        <v>15</v>
      </c>
      <c r="I543" s="9">
        <v>27300</v>
      </c>
      <c r="J543" s="43">
        <v>35</v>
      </c>
      <c r="K543" s="8" t="s">
        <v>22</v>
      </c>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row>
    <row r="544" spans="1:235" x14ac:dyDescent="0.2">
      <c r="A544" s="11" t="s">
        <v>317</v>
      </c>
      <c r="B544" s="11" t="s">
        <v>446</v>
      </c>
      <c r="C544" s="5">
        <v>178042</v>
      </c>
      <c r="D544" s="12" t="s">
        <v>333</v>
      </c>
      <c r="E544" s="36">
        <v>1</v>
      </c>
      <c r="F544" s="12" t="s">
        <v>28</v>
      </c>
      <c r="G544" s="7">
        <f t="shared" si="20"/>
        <v>27.472527472527474</v>
      </c>
      <c r="H544" s="15" t="s">
        <v>15</v>
      </c>
      <c r="I544" s="13">
        <v>50000</v>
      </c>
      <c r="J544" s="28">
        <v>35</v>
      </c>
      <c r="K544" s="15" t="s">
        <v>22</v>
      </c>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row>
    <row r="545" spans="1:235" x14ac:dyDescent="0.2">
      <c r="A545" s="3" t="s">
        <v>317</v>
      </c>
      <c r="B545" s="3" t="s">
        <v>446</v>
      </c>
      <c r="C545" s="5">
        <v>178042</v>
      </c>
      <c r="D545" s="6" t="s">
        <v>318</v>
      </c>
      <c r="E545" s="35">
        <v>1</v>
      </c>
      <c r="F545" s="6" t="s">
        <v>37</v>
      </c>
      <c r="G545" s="7">
        <f t="shared" si="20"/>
        <v>41.208791208791212</v>
      </c>
      <c r="H545" s="8" t="s">
        <v>15</v>
      </c>
      <c r="I545" s="9">
        <v>75000</v>
      </c>
      <c r="J545" s="43">
        <v>35</v>
      </c>
      <c r="K545" s="8" t="s">
        <v>22</v>
      </c>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row>
    <row r="546" spans="1:235" x14ac:dyDescent="0.2">
      <c r="A546" s="3" t="s">
        <v>317</v>
      </c>
      <c r="B546" s="3" t="s">
        <v>446</v>
      </c>
      <c r="C546" s="5">
        <v>178042</v>
      </c>
      <c r="D546" s="6" t="s">
        <v>319</v>
      </c>
      <c r="E546" s="35">
        <v>1</v>
      </c>
      <c r="F546" s="6" t="s">
        <v>37</v>
      </c>
      <c r="G546" s="7">
        <f t="shared" si="20"/>
        <v>42.002747252747248</v>
      </c>
      <c r="H546" s="8" t="s">
        <v>15</v>
      </c>
      <c r="I546" s="9">
        <v>76445</v>
      </c>
      <c r="J546" s="43">
        <v>35</v>
      </c>
      <c r="K546" s="8" t="s">
        <v>22</v>
      </c>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row>
    <row r="547" spans="1:235" x14ac:dyDescent="0.2">
      <c r="A547" s="3" t="s">
        <v>317</v>
      </c>
      <c r="B547" s="3" t="s">
        <v>446</v>
      </c>
      <c r="C547" s="5">
        <v>178042</v>
      </c>
      <c r="D547" s="6" t="s">
        <v>320</v>
      </c>
      <c r="E547" s="35">
        <v>1</v>
      </c>
      <c r="F547" s="6" t="s">
        <v>37</v>
      </c>
      <c r="G547" s="7">
        <f>(I547/52)/J547</f>
        <v>41.223076923076924</v>
      </c>
      <c r="H547" s="8" t="s">
        <v>15</v>
      </c>
      <c r="I547" s="9">
        <v>75026</v>
      </c>
      <c r="J547" s="43">
        <v>35</v>
      </c>
      <c r="K547" s="8" t="s">
        <v>22</v>
      </c>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row>
    <row r="548" spans="1:235" x14ac:dyDescent="0.2">
      <c r="A548" s="3" t="s">
        <v>317</v>
      </c>
      <c r="B548" s="3" t="s">
        <v>446</v>
      </c>
      <c r="C548" s="5">
        <v>178042</v>
      </c>
      <c r="D548" s="6" t="s">
        <v>323</v>
      </c>
      <c r="E548" s="35">
        <v>1</v>
      </c>
      <c r="F548" s="6" t="s">
        <v>37</v>
      </c>
      <c r="G548" s="7">
        <f t="shared" si="20"/>
        <v>42.725824175824179</v>
      </c>
      <c r="H548" s="8" t="s">
        <v>15</v>
      </c>
      <c r="I548" s="9">
        <v>77761</v>
      </c>
      <c r="J548" s="43">
        <v>35</v>
      </c>
      <c r="K548" s="8" t="s">
        <v>22</v>
      </c>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row>
    <row r="549" spans="1:235" x14ac:dyDescent="0.2">
      <c r="A549" s="3" t="s">
        <v>317</v>
      </c>
      <c r="B549" s="3" t="s">
        <v>446</v>
      </c>
      <c r="C549" s="5">
        <v>178042</v>
      </c>
      <c r="D549" s="6" t="s">
        <v>328</v>
      </c>
      <c r="E549" s="35">
        <v>1</v>
      </c>
      <c r="F549" s="6" t="s">
        <v>37</v>
      </c>
      <c r="G549" s="7">
        <f t="shared" si="20"/>
        <v>41.137362637362642</v>
      </c>
      <c r="H549" s="8" t="s">
        <v>15</v>
      </c>
      <c r="I549" s="9">
        <v>74870</v>
      </c>
      <c r="J549" s="43">
        <v>35</v>
      </c>
      <c r="K549" s="8" t="s">
        <v>15</v>
      </c>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row>
    <row r="550" spans="1:235" x14ac:dyDescent="0.2">
      <c r="A550" s="3" t="s">
        <v>317</v>
      </c>
      <c r="B550" s="3" t="s">
        <v>446</v>
      </c>
      <c r="C550" s="5">
        <v>178042</v>
      </c>
      <c r="D550" s="6" t="s">
        <v>330</v>
      </c>
      <c r="E550" s="35">
        <v>1</v>
      </c>
      <c r="F550" s="6" t="s">
        <v>37</v>
      </c>
      <c r="G550" s="7">
        <f t="shared" si="20"/>
        <v>46.395604395604394</v>
      </c>
      <c r="H550" s="8" t="s">
        <v>15</v>
      </c>
      <c r="I550" s="9">
        <v>84440</v>
      </c>
      <c r="J550" s="43">
        <v>35</v>
      </c>
      <c r="K550" s="8" t="s">
        <v>22</v>
      </c>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row>
    <row r="551" spans="1:235" x14ac:dyDescent="0.2">
      <c r="A551" s="3" t="s">
        <v>317</v>
      </c>
      <c r="B551" s="3" t="s">
        <v>446</v>
      </c>
      <c r="C551" s="5">
        <v>178042</v>
      </c>
      <c r="D551" s="6" t="s">
        <v>331</v>
      </c>
      <c r="E551" s="35">
        <v>1</v>
      </c>
      <c r="F551" s="6" t="s">
        <v>37</v>
      </c>
      <c r="G551" s="7">
        <f t="shared" si="20"/>
        <v>30.899450549450552</v>
      </c>
      <c r="H551" s="8" t="s">
        <v>15</v>
      </c>
      <c r="I551" s="9">
        <v>56237</v>
      </c>
      <c r="J551" s="43">
        <v>35</v>
      </c>
      <c r="K551" s="8" t="s">
        <v>22</v>
      </c>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row>
    <row r="552" spans="1:235" x14ac:dyDescent="0.2">
      <c r="A552" s="3" t="s">
        <v>317</v>
      </c>
      <c r="B552" s="3" t="s">
        <v>446</v>
      </c>
      <c r="C552" s="5">
        <v>178042</v>
      </c>
      <c r="D552" s="6" t="s">
        <v>332</v>
      </c>
      <c r="E552" s="35">
        <v>1</v>
      </c>
      <c r="F552" s="6" t="s">
        <v>37</v>
      </c>
      <c r="G552" s="7">
        <f t="shared" si="20"/>
        <v>38.715934065934071</v>
      </c>
      <c r="H552" s="8" t="s">
        <v>15</v>
      </c>
      <c r="I552" s="9">
        <v>70463</v>
      </c>
      <c r="J552" s="43">
        <v>35</v>
      </c>
      <c r="K552" s="8" t="s">
        <v>15</v>
      </c>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row>
    <row r="553" spans="1:235" x14ac:dyDescent="0.2">
      <c r="A553" s="3" t="s">
        <v>317</v>
      </c>
      <c r="B553" s="3" t="s">
        <v>446</v>
      </c>
      <c r="C553" s="5">
        <v>178042</v>
      </c>
      <c r="D553" s="6" t="s">
        <v>339</v>
      </c>
      <c r="E553" s="35">
        <v>1</v>
      </c>
      <c r="F553" s="6" t="s">
        <v>37</v>
      </c>
      <c r="G553" s="7">
        <f>(I553/52)/J553</f>
        <v>56.17967032967033</v>
      </c>
      <c r="H553" s="8" t="s">
        <v>15</v>
      </c>
      <c r="I553" s="9">
        <v>102247</v>
      </c>
      <c r="J553" s="43">
        <v>35</v>
      </c>
      <c r="K553" s="8" t="s">
        <v>22</v>
      </c>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row>
    <row r="554" spans="1:235" x14ac:dyDescent="0.2">
      <c r="A554" s="3" t="s">
        <v>317</v>
      </c>
      <c r="B554" s="3" t="s">
        <v>446</v>
      </c>
      <c r="C554" s="5">
        <v>178042</v>
      </c>
      <c r="D554" s="6" t="s">
        <v>342</v>
      </c>
      <c r="E554" s="35">
        <v>1</v>
      </c>
      <c r="F554" s="6" t="s">
        <v>37</v>
      </c>
      <c r="G554" s="7">
        <f t="shared" si="20"/>
        <v>50</v>
      </c>
      <c r="H554" s="8" t="s">
        <v>15</v>
      </c>
      <c r="I554" s="9">
        <v>91000</v>
      </c>
      <c r="J554" s="43">
        <v>35</v>
      </c>
      <c r="K554" s="8" t="s">
        <v>15</v>
      </c>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row>
    <row r="555" spans="1:235" x14ac:dyDescent="0.2">
      <c r="A555" s="3" t="s">
        <v>317</v>
      </c>
      <c r="B555" s="3" t="s">
        <v>446</v>
      </c>
      <c r="C555" s="5">
        <v>178042</v>
      </c>
      <c r="D555" s="6" t="s">
        <v>346</v>
      </c>
      <c r="E555" s="35">
        <v>1</v>
      </c>
      <c r="F555" s="6" t="s">
        <v>37</v>
      </c>
      <c r="G555" s="7">
        <f t="shared" si="20"/>
        <v>34.388461538461534</v>
      </c>
      <c r="H555" s="8" t="s">
        <v>15</v>
      </c>
      <c r="I555" s="9">
        <v>62587</v>
      </c>
      <c r="J555" s="43">
        <v>35</v>
      </c>
      <c r="K555" s="8" t="s">
        <v>15</v>
      </c>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row>
    <row r="556" spans="1:235" x14ac:dyDescent="0.2">
      <c r="A556" s="11" t="s">
        <v>317</v>
      </c>
      <c r="B556" s="11" t="s">
        <v>446</v>
      </c>
      <c r="C556" s="5">
        <v>178042</v>
      </c>
      <c r="D556" s="12" t="s">
        <v>335</v>
      </c>
      <c r="E556" s="36">
        <v>1</v>
      </c>
      <c r="F556" s="12" t="s">
        <v>26</v>
      </c>
      <c r="G556" s="7">
        <f t="shared" si="20"/>
        <v>35.330769230769228</v>
      </c>
      <c r="H556" s="15" t="s">
        <v>15</v>
      </c>
      <c r="I556" s="13">
        <v>64302</v>
      </c>
      <c r="J556" s="44">
        <v>35</v>
      </c>
      <c r="K556" s="15" t="s">
        <v>22</v>
      </c>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row>
    <row r="557" spans="1:235" x14ac:dyDescent="0.2">
      <c r="A557" s="3" t="s">
        <v>317</v>
      </c>
      <c r="B557" s="3" t="s">
        <v>446</v>
      </c>
      <c r="C557" s="5">
        <v>178042</v>
      </c>
      <c r="D557" s="6" t="s">
        <v>337</v>
      </c>
      <c r="E557" s="35">
        <v>1</v>
      </c>
      <c r="F557" s="6" t="s">
        <v>26</v>
      </c>
      <c r="G557" s="7">
        <f t="shared" si="20"/>
        <v>21.471978021978021</v>
      </c>
      <c r="H557" s="8" t="s">
        <v>15</v>
      </c>
      <c r="I557" s="9">
        <v>39079</v>
      </c>
      <c r="J557" s="43">
        <v>35</v>
      </c>
      <c r="K557" s="8" t="s">
        <v>22</v>
      </c>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row>
    <row r="558" spans="1:235" s="11" customFormat="1" x14ac:dyDescent="0.2">
      <c r="A558" s="3" t="s">
        <v>317</v>
      </c>
      <c r="B558" s="3" t="s">
        <v>446</v>
      </c>
      <c r="C558" s="5">
        <v>178042</v>
      </c>
      <c r="D558" s="6" t="s">
        <v>337</v>
      </c>
      <c r="E558" s="35">
        <v>1</v>
      </c>
      <c r="F558" s="6" t="s">
        <v>26</v>
      </c>
      <c r="G558" s="7">
        <f t="shared" si="20"/>
        <v>17.381578947368421</v>
      </c>
      <c r="H558" s="8" t="s">
        <v>15</v>
      </c>
      <c r="I558" s="9">
        <v>17173</v>
      </c>
      <c r="J558" s="43">
        <v>19</v>
      </c>
      <c r="K558" s="8" t="s">
        <v>22</v>
      </c>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row>
    <row r="559" spans="1:235" x14ac:dyDescent="0.2">
      <c r="A559" s="3" t="s">
        <v>317</v>
      </c>
      <c r="B559" s="3" t="s">
        <v>446</v>
      </c>
      <c r="C559" s="5">
        <v>178042</v>
      </c>
      <c r="D559" s="6" t="s">
        <v>350</v>
      </c>
      <c r="E559" s="35">
        <v>1</v>
      </c>
      <c r="F559" s="6" t="s">
        <v>26</v>
      </c>
      <c r="G559" s="7">
        <f t="shared" si="20"/>
        <v>30.126923076923074</v>
      </c>
      <c r="H559" s="8" t="s">
        <v>15</v>
      </c>
      <c r="I559" s="9">
        <v>54831</v>
      </c>
      <c r="J559" s="43">
        <v>35</v>
      </c>
      <c r="K559" s="8" t="s">
        <v>22</v>
      </c>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row>
    <row r="560" spans="1:235" x14ac:dyDescent="0.2">
      <c r="A560" s="3" t="s">
        <v>317</v>
      </c>
      <c r="B560" s="3" t="s">
        <v>446</v>
      </c>
      <c r="C560" s="5">
        <v>178042</v>
      </c>
      <c r="D560" s="6" t="s">
        <v>322</v>
      </c>
      <c r="E560" s="35">
        <v>1</v>
      </c>
      <c r="F560" s="6" t="s">
        <v>18</v>
      </c>
      <c r="G560" s="7">
        <f t="shared" si="20"/>
        <v>29.064285714285713</v>
      </c>
      <c r="H560" s="8" t="s">
        <v>15</v>
      </c>
      <c r="I560" s="9">
        <v>52897</v>
      </c>
      <c r="J560" s="43">
        <v>35</v>
      </c>
      <c r="K560" s="8" t="s">
        <v>15</v>
      </c>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row>
    <row r="561" spans="1:235" x14ac:dyDescent="0.2">
      <c r="A561" s="3" t="s">
        <v>317</v>
      </c>
      <c r="B561" s="3" t="s">
        <v>446</v>
      </c>
      <c r="C561" s="5">
        <v>178042</v>
      </c>
      <c r="D561" s="6" t="s">
        <v>322</v>
      </c>
      <c r="E561" s="35">
        <v>1</v>
      </c>
      <c r="F561" s="6" t="s">
        <v>18</v>
      </c>
      <c r="G561" s="7">
        <f t="shared" si="20"/>
        <v>23.711538461538463</v>
      </c>
      <c r="H561" s="8" t="s">
        <v>15</v>
      </c>
      <c r="I561" s="9">
        <v>43155</v>
      </c>
      <c r="J561" s="43">
        <v>35</v>
      </c>
      <c r="K561" s="8" t="s">
        <v>15</v>
      </c>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row>
    <row r="562" spans="1:235" x14ac:dyDescent="0.2">
      <c r="A562" s="3" t="s">
        <v>317</v>
      </c>
      <c r="B562" s="3" t="s">
        <v>446</v>
      </c>
      <c r="C562" s="5">
        <v>178042</v>
      </c>
      <c r="D562" s="6" t="s">
        <v>325</v>
      </c>
      <c r="E562" s="35">
        <v>1</v>
      </c>
      <c r="F562" s="6" t="s">
        <v>18</v>
      </c>
      <c r="G562" s="7">
        <f t="shared" si="20"/>
        <v>36.174175824175826</v>
      </c>
      <c r="H562" s="8" t="s">
        <v>15</v>
      </c>
      <c r="I562" s="9">
        <v>65837</v>
      </c>
      <c r="J562" s="43">
        <v>35</v>
      </c>
      <c r="K562" s="8" t="s">
        <v>15</v>
      </c>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row>
    <row r="563" spans="1:235" x14ac:dyDescent="0.2">
      <c r="A563" s="3" t="s">
        <v>317</v>
      </c>
      <c r="B563" s="3" t="s">
        <v>446</v>
      </c>
      <c r="C563" s="5">
        <v>178042</v>
      </c>
      <c r="D563" s="6" t="s">
        <v>322</v>
      </c>
      <c r="E563" s="35">
        <v>1</v>
      </c>
      <c r="F563" s="6" t="s">
        <v>18</v>
      </c>
      <c r="G563" s="7">
        <f t="shared" si="20"/>
        <v>36.919230769230772</v>
      </c>
      <c r="H563" s="8" t="s">
        <v>15</v>
      </c>
      <c r="I563" s="9">
        <v>67193</v>
      </c>
      <c r="J563" s="43">
        <v>35</v>
      </c>
      <c r="K563" s="8" t="s">
        <v>15</v>
      </c>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row>
    <row r="564" spans="1:235" x14ac:dyDescent="0.2">
      <c r="A564" s="3" t="s">
        <v>317</v>
      </c>
      <c r="B564" s="3" t="s">
        <v>446</v>
      </c>
      <c r="C564" s="5">
        <v>178042</v>
      </c>
      <c r="D564" s="6" t="s">
        <v>340</v>
      </c>
      <c r="E564" s="35">
        <v>1</v>
      </c>
      <c r="F564" s="6" t="s">
        <v>18</v>
      </c>
      <c r="G564" s="7">
        <f t="shared" si="20"/>
        <v>30.05054945054945</v>
      </c>
      <c r="H564" s="8" t="s">
        <v>15</v>
      </c>
      <c r="I564" s="9">
        <v>54692</v>
      </c>
      <c r="J564" s="43">
        <v>35</v>
      </c>
      <c r="K564" s="8" t="s">
        <v>15</v>
      </c>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row>
    <row r="565" spans="1:235" ht="13.5" thickBot="1" x14ac:dyDescent="0.25">
      <c r="A565" s="19" t="s">
        <v>317</v>
      </c>
      <c r="B565" s="19" t="s">
        <v>446</v>
      </c>
      <c r="C565" s="20">
        <v>178042</v>
      </c>
      <c r="D565" s="21" t="s">
        <v>354</v>
      </c>
      <c r="E565" s="37">
        <v>1</v>
      </c>
      <c r="F565" s="21" t="s">
        <v>34</v>
      </c>
      <c r="G565" s="42">
        <f t="shared" si="20"/>
        <v>21.469780219780223</v>
      </c>
      <c r="H565" s="23" t="s">
        <v>15</v>
      </c>
      <c r="I565" s="24">
        <v>39075</v>
      </c>
      <c r="J565" s="45">
        <v>35</v>
      </c>
      <c r="K565" s="23" t="s">
        <v>15</v>
      </c>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row>
    <row r="566" spans="1:235" ht="13.5" thickTop="1" x14ac:dyDescent="0.2">
      <c r="A566" s="3" t="s">
        <v>49</v>
      </c>
      <c r="B566" s="3" t="s">
        <v>417</v>
      </c>
      <c r="C566" s="5">
        <v>7708</v>
      </c>
      <c r="D566" s="6" t="s">
        <v>52</v>
      </c>
      <c r="E566" s="35">
        <v>1</v>
      </c>
      <c r="F566" s="6" t="s">
        <v>51</v>
      </c>
      <c r="G566" s="7">
        <v>21.21</v>
      </c>
      <c r="H566" s="8" t="s">
        <v>22</v>
      </c>
      <c r="I566" s="7" t="s">
        <v>12</v>
      </c>
      <c r="J566" s="27">
        <v>8</v>
      </c>
      <c r="K566" s="8" t="s">
        <v>22</v>
      </c>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row>
    <row r="567" spans="1:235" x14ac:dyDescent="0.2">
      <c r="A567" s="3" t="s">
        <v>49</v>
      </c>
      <c r="B567" s="3" t="s">
        <v>417</v>
      </c>
      <c r="C567" s="5">
        <v>7708</v>
      </c>
      <c r="D567" s="6" t="s">
        <v>50</v>
      </c>
      <c r="E567" s="35">
        <v>1</v>
      </c>
      <c r="F567" s="6" t="s">
        <v>13</v>
      </c>
      <c r="G567" s="30">
        <f>(I567/52)/J567</f>
        <v>28.26</v>
      </c>
      <c r="H567" s="31" t="s">
        <v>15</v>
      </c>
      <c r="I567" s="9">
        <v>36738</v>
      </c>
      <c r="J567" s="43">
        <v>25</v>
      </c>
      <c r="K567" s="8" t="s">
        <v>15</v>
      </c>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row>
    <row r="568" spans="1:235" x14ac:dyDescent="0.2">
      <c r="A568" s="3" t="s">
        <v>49</v>
      </c>
      <c r="B568" s="3" t="s">
        <v>417</v>
      </c>
      <c r="C568" s="5">
        <v>7708</v>
      </c>
      <c r="D568" s="6" t="s">
        <v>53</v>
      </c>
      <c r="E568" s="35">
        <v>1</v>
      </c>
      <c r="F568" s="6" t="s">
        <v>20</v>
      </c>
      <c r="G568" s="7">
        <v>16.98</v>
      </c>
      <c r="H568" s="8" t="s">
        <v>22</v>
      </c>
      <c r="I568" s="7" t="s">
        <v>12</v>
      </c>
      <c r="J568" s="27">
        <v>20</v>
      </c>
      <c r="K568" s="8" t="s">
        <v>22</v>
      </c>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row>
    <row r="569" spans="1:235" x14ac:dyDescent="0.2">
      <c r="A569" s="3" t="s">
        <v>49</v>
      </c>
      <c r="B569" s="3" t="s">
        <v>417</v>
      </c>
      <c r="C569" s="5">
        <v>7708</v>
      </c>
      <c r="D569" s="6" t="s">
        <v>54</v>
      </c>
      <c r="E569" s="35">
        <v>1</v>
      </c>
      <c r="F569" s="6" t="s">
        <v>20</v>
      </c>
      <c r="G569" s="7">
        <v>14.29</v>
      </c>
      <c r="H569" s="8" t="s">
        <v>22</v>
      </c>
      <c r="I569" s="7" t="s">
        <v>12</v>
      </c>
      <c r="J569" s="27">
        <v>8</v>
      </c>
      <c r="K569" s="8" t="s">
        <v>22</v>
      </c>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row>
    <row r="570" spans="1:235" x14ac:dyDescent="0.2">
      <c r="A570" s="3" t="s">
        <v>49</v>
      </c>
      <c r="B570" s="3" t="s">
        <v>417</v>
      </c>
      <c r="C570" s="5">
        <v>7708</v>
      </c>
      <c r="D570" s="6" t="s">
        <v>53</v>
      </c>
      <c r="E570" s="35">
        <v>1</v>
      </c>
      <c r="F570" s="6" t="s">
        <v>20</v>
      </c>
      <c r="G570" s="7">
        <v>15</v>
      </c>
      <c r="H570" s="8" t="s">
        <v>22</v>
      </c>
      <c r="I570" s="7" t="s">
        <v>12</v>
      </c>
      <c r="J570" s="27">
        <v>7</v>
      </c>
      <c r="K570" s="8" t="s">
        <v>15</v>
      </c>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row>
    <row r="571" spans="1:235" x14ac:dyDescent="0.2">
      <c r="A571" s="3" t="s">
        <v>49</v>
      </c>
      <c r="B571" s="3" t="s">
        <v>417</v>
      </c>
      <c r="C571" s="5">
        <v>7708</v>
      </c>
      <c r="D571" s="6" t="s">
        <v>56</v>
      </c>
      <c r="E571" s="35">
        <v>1</v>
      </c>
      <c r="F571" s="6" t="s">
        <v>20</v>
      </c>
      <c r="G571" s="7">
        <v>11.4</v>
      </c>
      <c r="H571" s="8" t="s">
        <v>22</v>
      </c>
      <c r="I571" s="7" t="s">
        <v>12</v>
      </c>
      <c r="J571" s="27">
        <v>10</v>
      </c>
      <c r="K571" s="8" t="s">
        <v>22</v>
      </c>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row>
    <row r="572" spans="1:235" x14ac:dyDescent="0.2">
      <c r="A572" s="3" t="s">
        <v>49</v>
      </c>
      <c r="B572" s="3" t="s">
        <v>417</v>
      </c>
      <c r="C572" s="5">
        <v>7708</v>
      </c>
      <c r="D572" s="6" t="s">
        <v>55</v>
      </c>
      <c r="E572" s="35">
        <v>1</v>
      </c>
      <c r="F572" s="6" t="s">
        <v>28</v>
      </c>
      <c r="G572" s="7">
        <v>13.32</v>
      </c>
      <c r="H572" s="8" t="s">
        <v>22</v>
      </c>
      <c r="I572" s="7" t="s">
        <v>12</v>
      </c>
      <c r="J572" s="27">
        <v>11</v>
      </c>
      <c r="K572" s="8" t="s">
        <v>22</v>
      </c>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row>
    <row r="573" spans="1:235" x14ac:dyDescent="0.2">
      <c r="A573" s="3" t="s">
        <v>49</v>
      </c>
      <c r="B573" s="3" t="s">
        <v>417</v>
      </c>
      <c r="C573" s="5">
        <v>7708</v>
      </c>
      <c r="D573" s="6" t="s">
        <v>55</v>
      </c>
      <c r="E573" s="35">
        <v>1</v>
      </c>
      <c r="F573" s="6" t="s">
        <v>28</v>
      </c>
      <c r="G573" s="7">
        <v>10.92</v>
      </c>
      <c r="H573" s="8" t="s">
        <v>22</v>
      </c>
      <c r="I573" s="7" t="s">
        <v>12</v>
      </c>
      <c r="J573" s="27">
        <v>8</v>
      </c>
      <c r="K573" s="8" t="s">
        <v>22</v>
      </c>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row>
    <row r="574" spans="1:235" ht="13.5" thickBot="1" x14ac:dyDescent="0.25">
      <c r="A574" s="19" t="s">
        <v>49</v>
      </c>
      <c r="B574" s="19" t="s">
        <v>417</v>
      </c>
      <c r="C574" s="20">
        <v>7708</v>
      </c>
      <c r="D574" s="21" t="s">
        <v>57</v>
      </c>
      <c r="E574" s="37">
        <v>1</v>
      </c>
      <c r="F574" s="21" t="s">
        <v>26</v>
      </c>
      <c r="G574" s="42">
        <v>16.55</v>
      </c>
      <c r="H574" s="23" t="s">
        <v>22</v>
      </c>
      <c r="I574" s="42" t="s">
        <v>12</v>
      </c>
      <c r="J574" s="65">
        <v>2</v>
      </c>
      <c r="K574" s="23" t="s">
        <v>22</v>
      </c>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row>
    <row r="575" spans="1:235" ht="13.5" thickTop="1" x14ac:dyDescent="0.2">
      <c r="A575" s="3" t="s">
        <v>165</v>
      </c>
      <c r="B575" s="3" t="s">
        <v>429</v>
      </c>
      <c r="C575" s="5">
        <v>4391</v>
      </c>
      <c r="D575" s="6" t="s">
        <v>24</v>
      </c>
      <c r="E575" s="35">
        <v>1</v>
      </c>
      <c r="F575" s="6" t="s">
        <v>23</v>
      </c>
      <c r="G575" s="7">
        <v>11.33</v>
      </c>
      <c r="H575" s="8" t="s">
        <v>22</v>
      </c>
      <c r="I575" s="7" t="s">
        <v>12</v>
      </c>
      <c r="J575" s="27">
        <v>12</v>
      </c>
      <c r="K575" s="8" t="s">
        <v>22</v>
      </c>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row>
    <row r="576" spans="1:235" x14ac:dyDescent="0.2">
      <c r="A576" s="3" t="s">
        <v>165</v>
      </c>
      <c r="B576" s="3" t="s">
        <v>429</v>
      </c>
      <c r="C576" s="5">
        <v>4391</v>
      </c>
      <c r="D576" s="6" t="s">
        <v>166</v>
      </c>
      <c r="E576" s="35">
        <v>1</v>
      </c>
      <c r="F576" s="6" t="s">
        <v>16</v>
      </c>
      <c r="G576" s="7">
        <v>17</v>
      </c>
      <c r="H576" s="8" t="s">
        <v>22</v>
      </c>
      <c r="I576" s="7" t="s">
        <v>12</v>
      </c>
      <c r="J576" s="27">
        <v>11.5</v>
      </c>
      <c r="K576" s="8" t="s">
        <v>15</v>
      </c>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row>
    <row r="577" spans="1:235" x14ac:dyDescent="0.2">
      <c r="A577" s="3" t="s">
        <v>165</v>
      </c>
      <c r="B577" s="3" t="s">
        <v>429</v>
      </c>
      <c r="C577" s="5">
        <v>4391</v>
      </c>
      <c r="D577" s="6" t="s">
        <v>166</v>
      </c>
      <c r="E577" s="35">
        <v>1</v>
      </c>
      <c r="F577" s="6" t="s">
        <v>16</v>
      </c>
      <c r="G577" s="7">
        <v>24.72</v>
      </c>
      <c r="H577" s="8" t="s">
        <v>22</v>
      </c>
      <c r="I577" s="7" t="s">
        <v>12</v>
      </c>
      <c r="J577" s="27">
        <v>32.5</v>
      </c>
      <c r="K577" s="8" t="s">
        <v>15</v>
      </c>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row>
    <row r="578" spans="1:235" x14ac:dyDescent="0.2">
      <c r="A578" s="3" t="s">
        <v>165</v>
      </c>
      <c r="B578" s="3" t="s">
        <v>429</v>
      </c>
      <c r="C578" s="5">
        <v>4391</v>
      </c>
      <c r="D578" s="6" t="s">
        <v>166</v>
      </c>
      <c r="E578" s="35">
        <v>1</v>
      </c>
      <c r="F578" s="6" t="s">
        <v>16</v>
      </c>
      <c r="G578" s="7">
        <v>18.54</v>
      </c>
      <c r="H578" s="8" t="s">
        <v>22</v>
      </c>
      <c r="I578" s="7" t="s">
        <v>12</v>
      </c>
      <c r="J578" s="27">
        <v>33</v>
      </c>
      <c r="K578" s="8" t="s">
        <v>22</v>
      </c>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row>
    <row r="579" spans="1:235" x14ac:dyDescent="0.2">
      <c r="A579" s="3" t="s">
        <v>165</v>
      </c>
      <c r="B579" s="3" t="s">
        <v>429</v>
      </c>
      <c r="C579" s="5">
        <v>4391</v>
      </c>
      <c r="D579" s="6" t="s">
        <v>13</v>
      </c>
      <c r="E579" s="35">
        <v>1</v>
      </c>
      <c r="F579" s="6" t="s">
        <v>13</v>
      </c>
      <c r="G579" s="7">
        <v>37.380000000000003</v>
      </c>
      <c r="H579" s="8" t="s">
        <v>22</v>
      </c>
      <c r="I579" s="7" t="s">
        <v>12</v>
      </c>
      <c r="J579" s="27">
        <v>35</v>
      </c>
      <c r="K579" s="8" t="s">
        <v>15</v>
      </c>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row>
    <row r="580" spans="1:235" x14ac:dyDescent="0.2">
      <c r="A580" s="3" t="s">
        <v>165</v>
      </c>
      <c r="B580" s="3" t="s">
        <v>429</v>
      </c>
      <c r="C580" s="5">
        <v>4391</v>
      </c>
      <c r="D580" s="6" t="s">
        <v>167</v>
      </c>
      <c r="E580" s="35">
        <v>1</v>
      </c>
      <c r="F580" s="6" t="s">
        <v>28</v>
      </c>
      <c r="G580" s="7">
        <v>13</v>
      </c>
      <c r="H580" s="8" t="s">
        <v>22</v>
      </c>
      <c r="I580" s="7" t="s">
        <v>12</v>
      </c>
      <c r="J580" s="27">
        <v>35</v>
      </c>
      <c r="K580" s="8" t="s">
        <v>22</v>
      </c>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row>
    <row r="581" spans="1:235" x14ac:dyDescent="0.2">
      <c r="A581" s="3" t="s">
        <v>165</v>
      </c>
      <c r="B581" s="3" t="s">
        <v>429</v>
      </c>
      <c r="C581" s="5">
        <v>4391</v>
      </c>
      <c r="D581" s="6" t="s">
        <v>167</v>
      </c>
      <c r="E581" s="35">
        <v>1</v>
      </c>
      <c r="F581" s="6" t="s">
        <v>28</v>
      </c>
      <c r="G581" s="7">
        <v>12</v>
      </c>
      <c r="H581" s="8" t="s">
        <v>22</v>
      </c>
      <c r="I581" s="7" t="s">
        <v>12</v>
      </c>
      <c r="J581" s="27">
        <v>9</v>
      </c>
      <c r="K581" s="8" t="s">
        <v>22</v>
      </c>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row>
    <row r="582" spans="1:235" x14ac:dyDescent="0.2">
      <c r="A582" s="11" t="s">
        <v>165</v>
      </c>
      <c r="B582" s="11" t="s">
        <v>429</v>
      </c>
      <c r="C582" s="5">
        <v>4391</v>
      </c>
      <c r="D582" s="12" t="s">
        <v>167</v>
      </c>
      <c r="E582" s="36">
        <v>1</v>
      </c>
      <c r="F582" s="12" t="s">
        <v>28</v>
      </c>
      <c r="G582" s="41">
        <v>11.59</v>
      </c>
      <c r="H582" s="15" t="s">
        <v>22</v>
      </c>
      <c r="I582" s="41" t="s">
        <v>12</v>
      </c>
      <c r="J582" s="28">
        <v>14</v>
      </c>
      <c r="K582" s="15" t="s">
        <v>22</v>
      </c>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row>
    <row r="583" spans="1:235" s="11" customFormat="1" ht="13.5" thickBot="1" x14ac:dyDescent="0.25">
      <c r="A583" s="19" t="s">
        <v>165</v>
      </c>
      <c r="B583" s="19" t="s">
        <v>429</v>
      </c>
      <c r="C583" s="20">
        <v>4391</v>
      </c>
      <c r="D583" s="21" t="s">
        <v>19</v>
      </c>
      <c r="E583" s="37">
        <v>1</v>
      </c>
      <c r="F583" s="21" t="s">
        <v>18</v>
      </c>
      <c r="G583" s="42">
        <v>17</v>
      </c>
      <c r="H583" s="23" t="s">
        <v>22</v>
      </c>
      <c r="I583" s="42" t="s">
        <v>12</v>
      </c>
      <c r="J583" s="65">
        <v>4</v>
      </c>
      <c r="K583" s="23" t="s">
        <v>15</v>
      </c>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row>
    <row r="584" spans="1:235" ht="13.5" thickTop="1" x14ac:dyDescent="0.2">
      <c r="A584" s="3" t="s">
        <v>255</v>
      </c>
      <c r="B584" s="3" t="s">
        <v>429</v>
      </c>
      <c r="C584" s="5">
        <v>5938</v>
      </c>
      <c r="D584" s="6" t="s">
        <v>47</v>
      </c>
      <c r="E584" s="35">
        <v>1</v>
      </c>
      <c r="F584" s="6" t="s">
        <v>16</v>
      </c>
      <c r="G584" s="7">
        <v>16</v>
      </c>
      <c r="H584" s="8" t="s">
        <v>22</v>
      </c>
      <c r="I584" s="7" t="s">
        <v>12</v>
      </c>
      <c r="J584" s="43">
        <v>23</v>
      </c>
      <c r="K584" s="8" t="s">
        <v>22</v>
      </c>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row>
    <row r="585" spans="1:235" x14ac:dyDescent="0.2">
      <c r="A585" s="3" t="s">
        <v>255</v>
      </c>
      <c r="B585" s="3" t="s">
        <v>429</v>
      </c>
      <c r="C585" s="5">
        <v>5938</v>
      </c>
      <c r="D585" s="6" t="s">
        <v>13</v>
      </c>
      <c r="E585" s="35">
        <v>1</v>
      </c>
      <c r="F585" s="6" t="s">
        <v>13</v>
      </c>
      <c r="G585" s="7">
        <f>(I585/52)/J585</f>
        <v>36.263736263736263</v>
      </c>
      <c r="H585" s="8" t="s">
        <v>15</v>
      </c>
      <c r="I585" s="9">
        <v>66000</v>
      </c>
      <c r="J585" s="43">
        <v>35</v>
      </c>
      <c r="K585" s="8" t="s">
        <v>15</v>
      </c>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row>
    <row r="586" spans="1:235" x14ac:dyDescent="0.2">
      <c r="A586" s="3" t="s">
        <v>255</v>
      </c>
      <c r="B586" s="3" t="s">
        <v>429</v>
      </c>
      <c r="C586" s="5">
        <v>5938</v>
      </c>
      <c r="D586" s="6" t="s">
        <v>153</v>
      </c>
      <c r="E586" s="35">
        <v>1</v>
      </c>
      <c r="F586" s="6" t="s">
        <v>28</v>
      </c>
      <c r="G586" s="7">
        <v>15.5</v>
      </c>
      <c r="H586" s="8" t="s">
        <v>22</v>
      </c>
      <c r="I586" s="7" t="s">
        <v>12</v>
      </c>
      <c r="J586" s="43">
        <v>32</v>
      </c>
      <c r="K586" s="8" t="s">
        <v>22</v>
      </c>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row>
    <row r="587" spans="1:235" x14ac:dyDescent="0.2">
      <c r="A587" s="3" t="s">
        <v>255</v>
      </c>
      <c r="B587" s="3" t="s">
        <v>429</v>
      </c>
      <c r="C587" s="5">
        <v>5938</v>
      </c>
      <c r="D587" s="6" t="s">
        <v>153</v>
      </c>
      <c r="E587" s="35">
        <v>1</v>
      </c>
      <c r="F587" s="6" t="s">
        <v>28</v>
      </c>
      <c r="G587" s="7">
        <v>12.5</v>
      </c>
      <c r="H587" s="8" t="s">
        <v>22</v>
      </c>
      <c r="I587" s="7" t="s">
        <v>12</v>
      </c>
      <c r="J587" s="43">
        <v>18</v>
      </c>
      <c r="K587" s="8" t="s">
        <v>22</v>
      </c>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row>
    <row r="588" spans="1:235" x14ac:dyDescent="0.2">
      <c r="A588" s="3" t="s">
        <v>255</v>
      </c>
      <c r="B588" s="3" t="s">
        <v>429</v>
      </c>
      <c r="C588" s="5">
        <v>5938</v>
      </c>
      <c r="D588" s="6" t="s">
        <v>153</v>
      </c>
      <c r="E588" s="35">
        <v>1</v>
      </c>
      <c r="F588" s="6" t="s">
        <v>28</v>
      </c>
      <c r="G588" s="7">
        <v>12</v>
      </c>
      <c r="H588" s="8" t="s">
        <v>22</v>
      </c>
      <c r="I588" s="7" t="s">
        <v>12</v>
      </c>
      <c r="J588" s="43">
        <v>6</v>
      </c>
      <c r="K588" s="8" t="s">
        <v>22</v>
      </c>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row>
    <row r="589" spans="1:235" x14ac:dyDescent="0.2">
      <c r="A589" s="3" t="s">
        <v>255</v>
      </c>
      <c r="B589" s="3" t="s">
        <v>429</v>
      </c>
      <c r="C589" s="5">
        <v>5938</v>
      </c>
      <c r="D589" s="6" t="s">
        <v>153</v>
      </c>
      <c r="E589" s="35">
        <v>1</v>
      </c>
      <c r="F589" s="6" t="s">
        <v>28</v>
      </c>
      <c r="G589" s="7">
        <v>11.75</v>
      </c>
      <c r="H589" s="8" t="s">
        <v>22</v>
      </c>
      <c r="I589" s="7" t="s">
        <v>12</v>
      </c>
      <c r="J589" s="43">
        <v>13</v>
      </c>
      <c r="K589" s="8" t="s">
        <v>22</v>
      </c>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row>
    <row r="590" spans="1:235" x14ac:dyDescent="0.2">
      <c r="A590" s="3" t="s">
        <v>255</v>
      </c>
      <c r="B590" s="3" t="s">
        <v>429</v>
      </c>
      <c r="C590" s="5">
        <v>5938</v>
      </c>
      <c r="D590" s="6" t="s">
        <v>153</v>
      </c>
      <c r="E590" s="35">
        <v>1</v>
      </c>
      <c r="F590" s="6" t="s">
        <v>28</v>
      </c>
      <c r="G590" s="7">
        <v>11.75</v>
      </c>
      <c r="H590" s="8" t="s">
        <v>22</v>
      </c>
      <c r="I590" s="7" t="s">
        <v>12</v>
      </c>
      <c r="J590" s="43">
        <v>7</v>
      </c>
      <c r="K590" s="8" t="s">
        <v>22</v>
      </c>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row>
    <row r="591" spans="1:235" x14ac:dyDescent="0.2">
      <c r="A591" s="11" t="s">
        <v>255</v>
      </c>
      <c r="B591" s="3" t="s">
        <v>429</v>
      </c>
      <c r="C591" s="5">
        <v>5938</v>
      </c>
      <c r="D591" s="12" t="s">
        <v>153</v>
      </c>
      <c r="E591" s="36">
        <v>1</v>
      </c>
      <c r="F591" s="12" t="s">
        <v>28</v>
      </c>
      <c r="G591" s="41">
        <v>10.5</v>
      </c>
      <c r="H591" s="15" t="s">
        <v>22</v>
      </c>
      <c r="I591" s="41" t="s">
        <v>12</v>
      </c>
      <c r="J591" s="44">
        <v>10</v>
      </c>
      <c r="K591" s="15" t="s">
        <v>22</v>
      </c>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row>
    <row r="592" spans="1:235" x14ac:dyDescent="0.2">
      <c r="A592" s="3" t="s">
        <v>255</v>
      </c>
      <c r="B592" s="3" t="s">
        <v>429</v>
      </c>
      <c r="C592" s="5">
        <v>5938</v>
      </c>
      <c r="D592" s="6" t="s">
        <v>89</v>
      </c>
      <c r="E592" s="35">
        <v>1</v>
      </c>
      <c r="F592" s="6" t="s">
        <v>37</v>
      </c>
      <c r="G592" s="7">
        <v>19.75</v>
      </c>
      <c r="H592" s="8" t="s">
        <v>22</v>
      </c>
      <c r="I592" s="7" t="s">
        <v>12</v>
      </c>
      <c r="J592" s="43">
        <v>33</v>
      </c>
      <c r="K592" s="8" t="s">
        <v>22</v>
      </c>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row>
    <row r="593" spans="1:235" x14ac:dyDescent="0.2">
      <c r="A593" s="3" t="s">
        <v>255</v>
      </c>
      <c r="B593" s="3" t="s">
        <v>429</v>
      </c>
      <c r="C593" s="5">
        <v>5938</v>
      </c>
      <c r="D593" s="6" t="s">
        <v>257</v>
      </c>
      <c r="E593" s="35">
        <v>1</v>
      </c>
      <c r="F593" s="6" t="s">
        <v>26</v>
      </c>
      <c r="G593" s="7">
        <v>20.25</v>
      </c>
      <c r="H593" s="8" t="s">
        <v>22</v>
      </c>
      <c r="I593" s="7" t="s">
        <v>12</v>
      </c>
      <c r="J593" s="43">
        <v>12</v>
      </c>
      <c r="K593" s="8" t="s">
        <v>22</v>
      </c>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row>
    <row r="594" spans="1:235" x14ac:dyDescent="0.2">
      <c r="A594" s="11" t="s">
        <v>255</v>
      </c>
      <c r="B594" s="3" t="s">
        <v>429</v>
      </c>
      <c r="C594" s="5">
        <v>5938</v>
      </c>
      <c r="D594" s="12" t="s">
        <v>258</v>
      </c>
      <c r="E594" s="36">
        <v>1</v>
      </c>
      <c r="F594" s="12" t="s">
        <v>26</v>
      </c>
      <c r="G594" s="41">
        <v>14</v>
      </c>
      <c r="H594" s="15" t="s">
        <v>22</v>
      </c>
      <c r="I594" s="41" t="s">
        <v>12</v>
      </c>
      <c r="J594" s="44">
        <v>12</v>
      </c>
      <c r="K594" s="15" t="s">
        <v>22</v>
      </c>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row>
    <row r="595" spans="1:235" x14ac:dyDescent="0.2">
      <c r="A595" s="3" t="s">
        <v>255</v>
      </c>
      <c r="B595" s="3" t="s">
        <v>429</v>
      </c>
      <c r="C595" s="5">
        <v>5938</v>
      </c>
      <c r="D595" s="6" t="s">
        <v>19</v>
      </c>
      <c r="E595" s="35">
        <v>1</v>
      </c>
      <c r="F595" s="6" t="s">
        <v>18</v>
      </c>
      <c r="G595" s="7">
        <v>20</v>
      </c>
      <c r="H595" s="8" t="s">
        <v>22</v>
      </c>
      <c r="I595" s="7" t="s">
        <v>12</v>
      </c>
      <c r="J595" s="43">
        <v>31</v>
      </c>
      <c r="K595" s="8" t="s">
        <v>15</v>
      </c>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row>
    <row r="596" spans="1:235" ht="13.5" thickBot="1" x14ac:dyDescent="0.25">
      <c r="A596" s="19" t="s">
        <v>255</v>
      </c>
      <c r="B596" s="19" t="s">
        <v>429</v>
      </c>
      <c r="C596" s="20">
        <v>5938</v>
      </c>
      <c r="D596" s="21" t="s">
        <v>256</v>
      </c>
      <c r="E596" s="37">
        <v>1</v>
      </c>
      <c r="F596" s="21" t="s">
        <v>18</v>
      </c>
      <c r="G596" s="42">
        <v>19</v>
      </c>
      <c r="H596" s="23" t="s">
        <v>22</v>
      </c>
      <c r="I596" s="42" t="s">
        <v>12</v>
      </c>
      <c r="J596" s="45">
        <v>3</v>
      </c>
      <c r="K596" s="23" t="s">
        <v>15</v>
      </c>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row>
    <row r="597" spans="1:235" ht="13.5" thickTop="1" x14ac:dyDescent="0.2">
      <c r="A597" s="3" t="s">
        <v>132</v>
      </c>
      <c r="B597" s="11" t="s">
        <v>428</v>
      </c>
      <c r="C597" s="5">
        <v>7263</v>
      </c>
      <c r="D597" s="6" t="s">
        <v>142</v>
      </c>
      <c r="E597" s="35">
        <v>1</v>
      </c>
      <c r="F597" s="6" t="s">
        <v>44</v>
      </c>
      <c r="G597" s="7">
        <v>11.61</v>
      </c>
      <c r="H597" s="8" t="s">
        <v>22</v>
      </c>
      <c r="I597" s="7" t="s">
        <v>12</v>
      </c>
      <c r="J597" s="43">
        <v>17.5</v>
      </c>
      <c r="K597" s="8" t="s">
        <v>22</v>
      </c>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row>
    <row r="598" spans="1:235" x14ac:dyDescent="0.2">
      <c r="A598" s="3" t="s">
        <v>132</v>
      </c>
      <c r="B598" s="11" t="s">
        <v>428</v>
      </c>
      <c r="C598" s="5">
        <v>7263</v>
      </c>
      <c r="D598" s="6" t="s">
        <v>143</v>
      </c>
      <c r="E598" s="35">
        <v>1</v>
      </c>
      <c r="F598" s="6" t="s">
        <v>44</v>
      </c>
      <c r="G598" s="7">
        <v>11.2</v>
      </c>
      <c r="H598" s="8" t="s">
        <v>22</v>
      </c>
      <c r="I598" s="7" t="s">
        <v>12</v>
      </c>
      <c r="J598" s="43">
        <v>16.5</v>
      </c>
      <c r="K598" s="8" t="s">
        <v>22</v>
      </c>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row>
    <row r="599" spans="1:235" x14ac:dyDescent="0.2">
      <c r="A599" s="3" t="s">
        <v>132</v>
      </c>
      <c r="B599" s="11" t="s">
        <v>428</v>
      </c>
      <c r="C599" s="5">
        <v>7263</v>
      </c>
      <c r="D599" s="6" t="s">
        <v>144</v>
      </c>
      <c r="E599" s="35">
        <v>1</v>
      </c>
      <c r="F599" s="6" t="s">
        <v>44</v>
      </c>
      <c r="G599" s="7">
        <v>11.2</v>
      </c>
      <c r="H599" s="8" t="s">
        <v>22</v>
      </c>
      <c r="I599" s="7" t="s">
        <v>12</v>
      </c>
      <c r="J599" s="43">
        <v>12.5</v>
      </c>
      <c r="K599" s="8" t="s">
        <v>22</v>
      </c>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row>
    <row r="600" spans="1:235" x14ac:dyDescent="0.2">
      <c r="A600" s="11" t="s">
        <v>132</v>
      </c>
      <c r="B600" s="11" t="s">
        <v>428</v>
      </c>
      <c r="C600" s="5">
        <v>7263</v>
      </c>
      <c r="D600" s="12" t="s">
        <v>24</v>
      </c>
      <c r="E600" s="36">
        <v>1</v>
      </c>
      <c r="F600" s="12" t="s">
        <v>23</v>
      </c>
      <c r="G600" s="41">
        <v>16.32</v>
      </c>
      <c r="H600" s="15" t="s">
        <v>22</v>
      </c>
      <c r="I600" s="41" t="s">
        <v>12</v>
      </c>
      <c r="J600" s="44">
        <v>16</v>
      </c>
      <c r="K600" s="15" t="s">
        <v>22</v>
      </c>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row>
    <row r="601" spans="1:235" x14ac:dyDescent="0.2">
      <c r="A601" s="3" t="s">
        <v>132</v>
      </c>
      <c r="B601" s="11" t="s">
        <v>428</v>
      </c>
      <c r="C601" s="5">
        <v>7263</v>
      </c>
      <c r="D601" s="6" t="s">
        <v>82</v>
      </c>
      <c r="E601" s="35">
        <v>1</v>
      </c>
      <c r="F601" s="6" t="s">
        <v>16</v>
      </c>
      <c r="G601" s="7">
        <v>25.42</v>
      </c>
      <c r="H601" s="8" t="s">
        <v>22</v>
      </c>
      <c r="I601" s="7" t="s">
        <v>12</v>
      </c>
      <c r="J601" s="43">
        <v>35</v>
      </c>
      <c r="K601" s="8" t="s">
        <v>15</v>
      </c>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row>
    <row r="602" spans="1:235" x14ac:dyDescent="0.2">
      <c r="A602" s="3" t="s">
        <v>132</v>
      </c>
      <c r="B602" s="11" t="s">
        <v>428</v>
      </c>
      <c r="C602" s="5">
        <v>7263</v>
      </c>
      <c r="D602" s="6" t="s">
        <v>135</v>
      </c>
      <c r="E602" s="35">
        <v>1</v>
      </c>
      <c r="F602" s="6" t="s">
        <v>16</v>
      </c>
      <c r="G602" s="7">
        <v>19.57</v>
      </c>
      <c r="H602" s="8" t="s">
        <v>22</v>
      </c>
      <c r="I602" s="7" t="s">
        <v>12</v>
      </c>
      <c r="J602" s="43">
        <v>15</v>
      </c>
      <c r="K602" s="8" t="s">
        <v>15</v>
      </c>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row>
    <row r="603" spans="1:235" x14ac:dyDescent="0.2">
      <c r="A603" s="3" t="s">
        <v>132</v>
      </c>
      <c r="B603" s="11" t="s">
        <v>428</v>
      </c>
      <c r="C603" s="5">
        <v>7263</v>
      </c>
      <c r="D603" s="6" t="s">
        <v>133</v>
      </c>
      <c r="E603" s="35">
        <v>1</v>
      </c>
      <c r="F603" s="6" t="s">
        <v>51</v>
      </c>
      <c r="G603" s="7">
        <v>38.869999999999997</v>
      </c>
      <c r="H603" s="8" t="s">
        <v>22</v>
      </c>
      <c r="I603" s="7" t="s">
        <v>12</v>
      </c>
      <c r="J603" s="43">
        <v>20</v>
      </c>
      <c r="K603" s="8" t="s">
        <v>15</v>
      </c>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row>
    <row r="604" spans="1:235" x14ac:dyDescent="0.2">
      <c r="A604" s="3" t="s">
        <v>132</v>
      </c>
      <c r="B604" s="11" t="s">
        <v>428</v>
      </c>
      <c r="C604" s="5">
        <v>7263</v>
      </c>
      <c r="D604" s="6" t="s">
        <v>13</v>
      </c>
      <c r="E604" s="35">
        <v>1</v>
      </c>
      <c r="F604" s="6" t="s">
        <v>13</v>
      </c>
      <c r="G604" s="7">
        <f>(I604/52)/J604</f>
        <v>33.653846153846153</v>
      </c>
      <c r="H604" s="8" t="s">
        <v>15</v>
      </c>
      <c r="I604" s="9">
        <v>70000</v>
      </c>
      <c r="J604" s="43">
        <v>40</v>
      </c>
      <c r="K604" s="8" t="s">
        <v>15</v>
      </c>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row>
    <row r="605" spans="1:235" x14ac:dyDescent="0.2">
      <c r="A605" s="3" t="s">
        <v>132</v>
      </c>
      <c r="B605" s="11" t="s">
        <v>428</v>
      </c>
      <c r="C605" s="5">
        <v>7263</v>
      </c>
      <c r="D605" s="6" t="s">
        <v>137</v>
      </c>
      <c r="E605" s="35">
        <v>1</v>
      </c>
      <c r="F605" s="6" t="s">
        <v>20</v>
      </c>
      <c r="G605" s="7">
        <v>18.239999999999998</v>
      </c>
      <c r="H605" s="8" t="s">
        <v>22</v>
      </c>
      <c r="I605" s="7" t="s">
        <v>12</v>
      </c>
      <c r="J605" s="43">
        <v>35</v>
      </c>
      <c r="K605" s="8" t="s">
        <v>22</v>
      </c>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row>
    <row r="606" spans="1:235" x14ac:dyDescent="0.2">
      <c r="A606" s="3" t="s">
        <v>132</v>
      </c>
      <c r="B606" s="11" t="s">
        <v>428</v>
      </c>
      <c r="C606" s="5">
        <v>7263</v>
      </c>
      <c r="D606" s="6" t="s">
        <v>138</v>
      </c>
      <c r="E606" s="35">
        <v>1</v>
      </c>
      <c r="F606" s="6" t="s">
        <v>20</v>
      </c>
      <c r="G606" s="7">
        <v>25.83</v>
      </c>
      <c r="H606" s="8" t="s">
        <v>22</v>
      </c>
      <c r="I606" s="7" t="s">
        <v>12</v>
      </c>
      <c r="J606" s="43">
        <v>35</v>
      </c>
      <c r="K606" s="8" t="s">
        <v>22</v>
      </c>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row>
    <row r="607" spans="1:235" x14ac:dyDescent="0.2">
      <c r="A607" s="3" t="s">
        <v>132</v>
      </c>
      <c r="B607" s="11" t="s">
        <v>428</v>
      </c>
      <c r="C607" s="5">
        <v>7263</v>
      </c>
      <c r="D607" s="6" t="s">
        <v>139</v>
      </c>
      <c r="E607" s="35">
        <v>1</v>
      </c>
      <c r="F607" s="6" t="s">
        <v>28</v>
      </c>
      <c r="G607" s="7">
        <v>14.62</v>
      </c>
      <c r="H607" s="8" t="s">
        <v>22</v>
      </c>
      <c r="I607" s="7" t="s">
        <v>12</v>
      </c>
      <c r="J607" s="43">
        <v>34</v>
      </c>
      <c r="K607" s="8" t="s">
        <v>22</v>
      </c>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row>
    <row r="608" spans="1:235" x14ac:dyDescent="0.2">
      <c r="A608" s="3" t="s">
        <v>132</v>
      </c>
      <c r="B608" s="11" t="s">
        <v>428</v>
      </c>
      <c r="C608" s="5">
        <v>7263</v>
      </c>
      <c r="D608" s="6" t="s">
        <v>140</v>
      </c>
      <c r="E608" s="35">
        <v>1</v>
      </c>
      <c r="F608" s="6" t="s">
        <v>28</v>
      </c>
      <c r="G608" s="7">
        <v>14.05</v>
      </c>
      <c r="H608" s="8" t="s">
        <v>22</v>
      </c>
      <c r="I608" s="7" t="s">
        <v>12</v>
      </c>
      <c r="J608" s="43">
        <v>30</v>
      </c>
      <c r="K608" s="8" t="s">
        <v>22</v>
      </c>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row>
    <row r="609" spans="1:235" x14ac:dyDescent="0.2">
      <c r="A609" s="3" t="s">
        <v>132</v>
      </c>
      <c r="B609" s="11" t="s">
        <v>428</v>
      </c>
      <c r="C609" s="5">
        <v>7263</v>
      </c>
      <c r="D609" s="6" t="s">
        <v>141</v>
      </c>
      <c r="E609" s="35">
        <v>1</v>
      </c>
      <c r="F609" s="6" t="s">
        <v>28</v>
      </c>
      <c r="G609" s="7">
        <v>12.93</v>
      </c>
      <c r="H609" s="8" t="s">
        <v>22</v>
      </c>
      <c r="I609" s="7" t="s">
        <v>12</v>
      </c>
      <c r="J609" s="43">
        <v>31</v>
      </c>
      <c r="K609" s="8" t="s">
        <v>22</v>
      </c>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row>
    <row r="610" spans="1:235" x14ac:dyDescent="0.2">
      <c r="A610" s="11" t="s">
        <v>132</v>
      </c>
      <c r="B610" s="11" t="s">
        <v>428</v>
      </c>
      <c r="C610" s="5">
        <v>7263</v>
      </c>
      <c r="D610" s="12" t="s">
        <v>134</v>
      </c>
      <c r="E610" s="36">
        <v>1</v>
      </c>
      <c r="F610" s="12" t="s">
        <v>37</v>
      </c>
      <c r="G610" s="41">
        <v>31.8</v>
      </c>
      <c r="H610" s="15" t="s">
        <v>22</v>
      </c>
      <c r="I610" s="41" t="s">
        <v>12</v>
      </c>
      <c r="J610" s="44">
        <v>40</v>
      </c>
      <c r="K610" s="15" t="s">
        <v>15</v>
      </c>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row>
    <row r="611" spans="1:235" ht="13.5" thickBot="1" x14ac:dyDescent="0.25">
      <c r="A611" s="19" t="s">
        <v>132</v>
      </c>
      <c r="B611" s="19" t="s">
        <v>428</v>
      </c>
      <c r="C611" s="20">
        <v>7263</v>
      </c>
      <c r="D611" s="21" t="s">
        <v>136</v>
      </c>
      <c r="E611" s="37">
        <v>1</v>
      </c>
      <c r="F611" s="21" t="s">
        <v>34</v>
      </c>
      <c r="G611" s="42">
        <v>17.829999999999998</v>
      </c>
      <c r="H611" s="23" t="s">
        <v>22</v>
      </c>
      <c r="I611" s="42" t="s">
        <v>12</v>
      </c>
      <c r="J611" s="45">
        <v>16</v>
      </c>
      <c r="K611" s="23" t="s">
        <v>22</v>
      </c>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row>
    <row r="612" spans="1:235" ht="13.5" thickTop="1" x14ac:dyDescent="0.2">
      <c r="A612" s="11" t="s">
        <v>155</v>
      </c>
      <c r="B612" s="11" t="s">
        <v>428</v>
      </c>
      <c r="C612" s="5">
        <v>14167</v>
      </c>
      <c r="D612" s="12" t="s">
        <v>161</v>
      </c>
      <c r="E612" s="36">
        <v>4</v>
      </c>
      <c r="F612" s="12" t="s">
        <v>44</v>
      </c>
      <c r="G612" s="41">
        <f>(I612/52)/J612</f>
        <v>10.461538461538462</v>
      </c>
      <c r="H612" s="15" t="s">
        <v>15</v>
      </c>
      <c r="I612" s="13">
        <v>4896</v>
      </c>
      <c r="J612" s="44">
        <v>9</v>
      </c>
      <c r="K612" s="15" t="s">
        <v>22</v>
      </c>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row>
    <row r="613" spans="1:235" x14ac:dyDescent="0.2">
      <c r="A613" s="3" t="s">
        <v>155</v>
      </c>
      <c r="B613" s="3" t="s">
        <v>428</v>
      </c>
      <c r="C613" s="5">
        <v>14167</v>
      </c>
      <c r="D613" s="6" t="s">
        <v>156</v>
      </c>
      <c r="E613" s="35">
        <v>1</v>
      </c>
      <c r="F613" s="6" t="s">
        <v>16</v>
      </c>
      <c r="G613" s="7">
        <f>(I613/52)/J613</f>
        <v>31.895054945054945</v>
      </c>
      <c r="H613" s="8" t="s">
        <v>15</v>
      </c>
      <c r="I613" s="9">
        <v>58049</v>
      </c>
      <c r="J613" s="43">
        <v>35</v>
      </c>
      <c r="K613" s="8" t="s">
        <v>15</v>
      </c>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row>
    <row r="614" spans="1:235" x14ac:dyDescent="0.2">
      <c r="A614" s="3" t="s">
        <v>155</v>
      </c>
      <c r="B614" s="3" t="s">
        <v>428</v>
      </c>
      <c r="C614" s="5">
        <v>14167</v>
      </c>
      <c r="D614" s="6" t="s">
        <v>135</v>
      </c>
      <c r="E614" s="35">
        <v>1</v>
      </c>
      <c r="F614" s="6" t="s">
        <v>16</v>
      </c>
      <c r="G614" s="7">
        <f t="shared" ref="G614:G631" si="21">(I614/52)/J614</f>
        <v>27.419780219780222</v>
      </c>
      <c r="H614" s="8" t="s">
        <v>15</v>
      </c>
      <c r="I614" s="9">
        <v>49904</v>
      </c>
      <c r="J614" s="43">
        <v>35</v>
      </c>
      <c r="K614" s="8" t="s">
        <v>15</v>
      </c>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row>
    <row r="615" spans="1:235" x14ac:dyDescent="0.2">
      <c r="A615" s="3" t="s">
        <v>155</v>
      </c>
      <c r="B615" s="3" t="s">
        <v>428</v>
      </c>
      <c r="C615" s="5">
        <v>14167</v>
      </c>
      <c r="D615" s="6" t="s">
        <v>114</v>
      </c>
      <c r="E615" s="35">
        <v>1</v>
      </c>
      <c r="F615" s="6" t="s">
        <v>16</v>
      </c>
      <c r="G615" s="7">
        <f t="shared" si="21"/>
        <v>22.524216524216527</v>
      </c>
      <c r="H615" s="8" t="s">
        <v>15</v>
      </c>
      <c r="I615" s="9">
        <v>31624</v>
      </c>
      <c r="J615" s="43">
        <v>27</v>
      </c>
      <c r="K615" s="8" t="s">
        <v>15</v>
      </c>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row>
    <row r="616" spans="1:235" x14ac:dyDescent="0.2">
      <c r="A616" s="3" t="s">
        <v>155</v>
      </c>
      <c r="B616" s="3" t="s">
        <v>428</v>
      </c>
      <c r="C616" s="5">
        <v>14167</v>
      </c>
      <c r="D616" s="6" t="s">
        <v>157</v>
      </c>
      <c r="E616" s="35">
        <v>1</v>
      </c>
      <c r="F616" s="6" t="s">
        <v>16</v>
      </c>
      <c r="G616" s="7">
        <f t="shared" si="21"/>
        <v>24.97051282051282</v>
      </c>
      <c r="H616" s="8" t="s">
        <v>15</v>
      </c>
      <c r="I616" s="9">
        <v>19477</v>
      </c>
      <c r="J616" s="43">
        <v>15</v>
      </c>
      <c r="K616" s="8" t="s">
        <v>15</v>
      </c>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row>
    <row r="617" spans="1:235" x14ac:dyDescent="0.2">
      <c r="A617" s="11" t="s">
        <v>155</v>
      </c>
      <c r="B617" s="3" t="s">
        <v>428</v>
      </c>
      <c r="C617" s="5">
        <v>14167</v>
      </c>
      <c r="D617" s="12" t="s">
        <v>133</v>
      </c>
      <c r="E617" s="36">
        <v>1</v>
      </c>
      <c r="F617" s="12" t="s">
        <v>51</v>
      </c>
      <c r="G617" s="7">
        <f t="shared" si="21"/>
        <v>34.279670329670324</v>
      </c>
      <c r="H617" s="15" t="s">
        <v>15</v>
      </c>
      <c r="I617" s="13">
        <v>62389</v>
      </c>
      <c r="J617" s="44">
        <v>35</v>
      </c>
      <c r="K617" s="15" t="s">
        <v>15</v>
      </c>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row>
    <row r="618" spans="1:235" x14ac:dyDescent="0.2">
      <c r="A618" s="3" t="s">
        <v>155</v>
      </c>
      <c r="B618" s="3" t="s">
        <v>428</v>
      </c>
      <c r="C618" s="5">
        <v>14167</v>
      </c>
      <c r="D618" s="6" t="s">
        <v>13</v>
      </c>
      <c r="E618" s="35">
        <v>1</v>
      </c>
      <c r="F618" s="6" t="s">
        <v>13</v>
      </c>
      <c r="G618" s="7">
        <f t="shared" si="21"/>
        <v>42.66538461538461</v>
      </c>
      <c r="H618" s="8" t="s">
        <v>15</v>
      </c>
      <c r="I618" s="9">
        <v>77651</v>
      </c>
      <c r="J618" s="43">
        <v>35</v>
      </c>
      <c r="K618" s="8" t="s">
        <v>15</v>
      </c>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row>
    <row r="619" spans="1:235" x14ac:dyDescent="0.2">
      <c r="A619" s="11" t="s">
        <v>155</v>
      </c>
      <c r="B619" s="3" t="s">
        <v>428</v>
      </c>
      <c r="C619" s="5">
        <v>14167</v>
      </c>
      <c r="D619" s="12" t="s">
        <v>21</v>
      </c>
      <c r="E619" s="36">
        <v>1</v>
      </c>
      <c r="F619" s="12" t="s">
        <v>20</v>
      </c>
      <c r="G619" s="7">
        <f t="shared" si="21"/>
        <v>16.05</v>
      </c>
      <c r="H619" s="15" t="s">
        <v>15</v>
      </c>
      <c r="I619" s="13">
        <v>8346</v>
      </c>
      <c r="J619" s="44">
        <v>10</v>
      </c>
      <c r="K619" s="15" t="s">
        <v>22</v>
      </c>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row>
    <row r="620" spans="1:235" x14ac:dyDescent="0.2">
      <c r="A620" s="3" t="s">
        <v>155</v>
      </c>
      <c r="B620" s="3" t="s">
        <v>428</v>
      </c>
      <c r="C620" s="5">
        <v>14167</v>
      </c>
      <c r="D620" s="6" t="s">
        <v>21</v>
      </c>
      <c r="E620" s="35">
        <v>1</v>
      </c>
      <c r="F620" s="6" t="s">
        <v>20</v>
      </c>
      <c r="G620" s="7">
        <f t="shared" si="21"/>
        <v>11.330528846153847</v>
      </c>
      <c r="H620" s="8" t="s">
        <v>15</v>
      </c>
      <c r="I620" s="9">
        <v>9427</v>
      </c>
      <c r="J620" s="43">
        <v>16</v>
      </c>
      <c r="K620" s="8" t="s">
        <v>22</v>
      </c>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row>
    <row r="621" spans="1:235" x14ac:dyDescent="0.2">
      <c r="A621" s="3" t="s">
        <v>155</v>
      </c>
      <c r="B621" s="3" t="s">
        <v>428</v>
      </c>
      <c r="C621" s="5">
        <v>14167</v>
      </c>
      <c r="D621" s="6" t="s">
        <v>21</v>
      </c>
      <c r="E621" s="35">
        <v>1</v>
      </c>
      <c r="F621" s="6" t="s">
        <v>20</v>
      </c>
      <c r="G621" s="7">
        <f t="shared" si="21"/>
        <v>15.045857988165681</v>
      </c>
      <c r="H621" s="8" t="s">
        <v>15</v>
      </c>
      <c r="I621" s="9">
        <v>10171</v>
      </c>
      <c r="J621" s="43">
        <v>13</v>
      </c>
      <c r="K621" s="8" t="s">
        <v>22</v>
      </c>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row>
    <row r="622" spans="1:235" x14ac:dyDescent="0.2">
      <c r="A622" s="3" t="s">
        <v>155</v>
      </c>
      <c r="B622" s="3" t="s">
        <v>428</v>
      </c>
      <c r="C622" s="5">
        <v>14167</v>
      </c>
      <c r="D622" s="6" t="s">
        <v>21</v>
      </c>
      <c r="E622" s="35">
        <v>1</v>
      </c>
      <c r="F622" s="6" t="s">
        <v>20</v>
      </c>
      <c r="G622" s="7">
        <f t="shared" si="21"/>
        <v>13.465034965034965</v>
      </c>
      <c r="H622" s="8" t="s">
        <v>15</v>
      </c>
      <c r="I622" s="9">
        <v>15404</v>
      </c>
      <c r="J622" s="43">
        <v>22</v>
      </c>
      <c r="K622" s="8" t="s">
        <v>22</v>
      </c>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row>
    <row r="623" spans="1:235" x14ac:dyDescent="0.2">
      <c r="A623" s="3" t="s">
        <v>155</v>
      </c>
      <c r="B623" s="3" t="s">
        <v>428</v>
      </c>
      <c r="C623" s="5">
        <v>14167</v>
      </c>
      <c r="D623" s="6" t="s">
        <v>21</v>
      </c>
      <c r="E623" s="35">
        <v>1</v>
      </c>
      <c r="F623" s="6" t="s">
        <v>20</v>
      </c>
      <c r="G623" s="7">
        <f t="shared" si="21"/>
        <v>11.67548076923077</v>
      </c>
      <c r="H623" s="8" t="s">
        <v>15</v>
      </c>
      <c r="I623" s="9">
        <v>9714</v>
      </c>
      <c r="J623" s="43">
        <v>16</v>
      </c>
      <c r="K623" s="8" t="s">
        <v>22</v>
      </c>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row>
    <row r="624" spans="1:235" x14ac:dyDescent="0.2">
      <c r="A624" s="3" t="s">
        <v>155</v>
      </c>
      <c r="B624" s="3" t="s">
        <v>428</v>
      </c>
      <c r="C624" s="5">
        <v>14167</v>
      </c>
      <c r="D624" s="6" t="s">
        <v>21</v>
      </c>
      <c r="E624" s="35">
        <v>1</v>
      </c>
      <c r="F624" s="6" t="s">
        <v>20</v>
      </c>
      <c r="G624" s="7">
        <f t="shared" si="21"/>
        <v>8.5615384615384631</v>
      </c>
      <c r="H624" s="8" t="s">
        <v>15</v>
      </c>
      <c r="I624" s="9">
        <v>6678</v>
      </c>
      <c r="J624" s="43">
        <v>15</v>
      </c>
      <c r="K624" s="8" t="s">
        <v>22</v>
      </c>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row>
    <row r="625" spans="1:235" x14ac:dyDescent="0.2">
      <c r="A625" s="3" t="s">
        <v>155</v>
      </c>
      <c r="B625" s="3" t="s">
        <v>428</v>
      </c>
      <c r="C625" s="5">
        <v>14167</v>
      </c>
      <c r="D625" s="6" t="s">
        <v>21</v>
      </c>
      <c r="E625" s="35">
        <v>1</v>
      </c>
      <c r="F625" s="6" t="s">
        <v>20</v>
      </c>
      <c r="G625" s="7">
        <f t="shared" si="21"/>
        <v>11.950320512820513</v>
      </c>
      <c r="H625" s="8" t="s">
        <v>15</v>
      </c>
      <c r="I625" s="9">
        <v>7457</v>
      </c>
      <c r="J625" s="43">
        <v>12</v>
      </c>
      <c r="K625" s="8" t="s">
        <v>22</v>
      </c>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row>
    <row r="626" spans="1:235" x14ac:dyDescent="0.2">
      <c r="A626" s="11" t="s">
        <v>155</v>
      </c>
      <c r="B626" s="3" t="s">
        <v>428</v>
      </c>
      <c r="C626" s="5">
        <v>14167</v>
      </c>
      <c r="D626" s="12" t="s">
        <v>21</v>
      </c>
      <c r="E626" s="36">
        <v>1</v>
      </c>
      <c r="F626" s="12" t="s">
        <v>20</v>
      </c>
      <c r="G626" s="7">
        <f t="shared" si="21"/>
        <v>8.4423076923076916</v>
      </c>
      <c r="H626" s="15" t="s">
        <v>15</v>
      </c>
      <c r="I626" s="13">
        <v>4390</v>
      </c>
      <c r="J626" s="44">
        <v>10</v>
      </c>
      <c r="K626" s="15" t="s">
        <v>22</v>
      </c>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row>
    <row r="627" spans="1:235" x14ac:dyDescent="0.2">
      <c r="A627" s="3" t="s">
        <v>155</v>
      </c>
      <c r="B627" s="3" t="s">
        <v>428</v>
      </c>
      <c r="C627" s="5">
        <v>14167</v>
      </c>
      <c r="D627" s="6" t="s">
        <v>160</v>
      </c>
      <c r="E627" s="35">
        <v>1</v>
      </c>
      <c r="F627" s="6" t="s">
        <v>37</v>
      </c>
      <c r="G627" s="7">
        <f t="shared" si="21"/>
        <v>24.277472527472526</v>
      </c>
      <c r="H627" s="8" t="s">
        <v>15</v>
      </c>
      <c r="I627" s="9">
        <v>44185</v>
      </c>
      <c r="J627" s="43">
        <v>35</v>
      </c>
      <c r="K627" s="8" t="s">
        <v>22</v>
      </c>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row>
    <row r="628" spans="1:235" s="11" customFormat="1" x14ac:dyDescent="0.2">
      <c r="A628" s="3" t="s">
        <v>155</v>
      </c>
      <c r="B628" s="3" t="s">
        <v>428</v>
      </c>
      <c r="C628" s="5">
        <v>14167</v>
      </c>
      <c r="D628" s="6" t="s">
        <v>19</v>
      </c>
      <c r="E628" s="35">
        <v>1</v>
      </c>
      <c r="F628" s="6" t="s">
        <v>18</v>
      </c>
      <c r="G628" s="7">
        <f>(I628/52)/J628</f>
        <v>18.924725274725276</v>
      </c>
      <c r="H628" s="8" t="s">
        <v>15</v>
      </c>
      <c r="I628" s="9">
        <v>34443</v>
      </c>
      <c r="J628" s="43">
        <v>35</v>
      </c>
      <c r="K628" s="8" t="s">
        <v>15</v>
      </c>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row>
    <row r="629" spans="1:235" x14ac:dyDescent="0.2">
      <c r="A629" s="3" t="s">
        <v>155</v>
      </c>
      <c r="B629" s="3" t="s">
        <v>428</v>
      </c>
      <c r="C629" s="5">
        <v>14167</v>
      </c>
      <c r="D629" s="6" t="s">
        <v>19</v>
      </c>
      <c r="E629" s="35">
        <v>1</v>
      </c>
      <c r="F629" s="6" t="s">
        <v>18</v>
      </c>
      <c r="G629" s="7">
        <f t="shared" si="21"/>
        <v>25.162087912087912</v>
      </c>
      <c r="H629" s="8" t="s">
        <v>15</v>
      </c>
      <c r="I629" s="9">
        <v>9159</v>
      </c>
      <c r="J629" s="43">
        <v>7</v>
      </c>
      <c r="K629" s="8" t="s">
        <v>15</v>
      </c>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row>
    <row r="630" spans="1:235" x14ac:dyDescent="0.2">
      <c r="A630" s="3" t="s">
        <v>155</v>
      </c>
      <c r="B630" s="3" t="s">
        <v>428</v>
      </c>
      <c r="C630" s="5">
        <v>14167</v>
      </c>
      <c r="D630" s="6" t="s">
        <v>158</v>
      </c>
      <c r="E630" s="35">
        <v>1</v>
      </c>
      <c r="F630" s="6" t="s">
        <v>18</v>
      </c>
      <c r="G630" s="7">
        <f t="shared" si="21"/>
        <v>23.864835164835164</v>
      </c>
      <c r="H630" s="8" t="s">
        <v>15</v>
      </c>
      <c r="I630" s="9">
        <v>43434</v>
      </c>
      <c r="J630" s="43">
        <v>35</v>
      </c>
      <c r="K630" s="8" t="s">
        <v>15</v>
      </c>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row>
    <row r="631" spans="1:235" ht="13.5" thickBot="1" x14ac:dyDescent="0.25">
      <c r="A631" s="19" t="s">
        <v>155</v>
      </c>
      <c r="B631" s="19" t="s">
        <v>428</v>
      </c>
      <c r="C631" s="20">
        <v>14167</v>
      </c>
      <c r="D631" s="21" t="s">
        <v>159</v>
      </c>
      <c r="E631" s="37">
        <v>1</v>
      </c>
      <c r="F631" s="21" t="s">
        <v>34</v>
      </c>
      <c r="G631" s="42">
        <f t="shared" si="21"/>
        <v>32.874725274725272</v>
      </c>
      <c r="H631" s="23" t="s">
        <v>15</v>
      </c>
      <c r="I631" s="24">
        <v>59832</v>
      </c>
      <c r="J631" s="45">
        <v>35</v>
      </c>
      <c r="K631" s="23" t="s">
        <v>15</v>
      </c>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row>
    <row r="632" spans="1:235" ht="13.5" thickTop="1" x14ac:dyDescent="0.2">
      <c r="A632" s="3" t="s">
        <v>361</v>
      </c>
      <c r="B632" s="3" t="s">
        <v>448</v>
      </c>
      <c r="C632" s="5">
        <v>30639</v>
      </c>
      <c r="D632" s="6" t="s">
        <v>62</v>
      </c>
      <c r="E632" s="35">
        <v>1</v>
      </c>
      <c r="F632" s="6" t="s">
        <v>44</v>
      </c>
      <c r="G632" s="7">
        <v>10.76</v>
      </c>
      <c r="H632" s="8" t="s">
        <v>22</v>
      </c>
      <c r="I632" s="7" t="s">
        <v>12</v>
      </c>
      <c r="J632" s="43">
        <v>8</v>
      </c>
      <c r="K632" s="8" t="s">
        <v>22</v>
      </c>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row>
    <row r="633" spans="1:235" x14ac:dyDescent="0.2">
      <c r="A633" s="3" t="s">
        <v>361</v>
      </c>
      <c r="B633" s="3" t="s">
        <v>448</v>
      </c>
      <c r="C633" s="5">
        <v>30639</v>
      </c>
      <c r="D633" s="6" t="s">
        <v>62</v>
      </c>
      <c r="E633" s="35">
        <v>3</v>
      </c>
      <c r="F633" s="6" t="s">
        <v>44</v>
      </c>
      <c r="G633" s="7">
        <v>11.06</v>
      </c>
      <c r="H633" s="8" t="s">
        <v>22</v>
      </c>
      <c r="I633" s="7" t="s">
        <v>12</v>
      </c>
      <c r="J633" s="43">
        <v>8</v>
      </c>
      <c r="K633" s="8" t="s">
        <v>22</v>
      </c>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row>
    <row r="634" spans="1:235" x14ac:dyDescent="0.2">
      <c r="A634" s="11" t="s">
        <v>361</v>
      </c>
      <c r="B634" s="3" t="s">
        <v>448</v>
      </c>
      <c r="C634" s="5">
        <v>30639</v>
      </c>
      <c r="D634" s="12" t="s">
        <v>62</v>
      </c>
      <c r="E634" s="36">
        <v>2</v>
      </c>
      <c r="F634" s="12" t="s">
        <v>44</v>
      </c>
      <c r="G634" s="41">
        <v>11.06</v>
      </c>
      <c r="H634" s="15" t="s">
        <v>22</v>
      </c>
      <c r="I634" s="41" t="s">
        <v>12</v>
      </c>
      <c r="J634" s="44">
        <v>6.5</v>
      </c>
      <c r="K634" s="15" t="s">
        <v>22</v>
      </c>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row>
    <row r="635" spans="1:235" x14ac:dyDescent="0.2">
      <c r="A635" s="3" t="s">
        <v>361</v>
      </c>
      <c r="B635" s="3" t="s">
        <v>448</v>
      </c>
      <c r="C635" s="5">
        <v>30639</v>
      </c>
      <c r="D635" s="6" t="s">
        <v>62</v>
      </c>
      <c r="E635" s="35">
        <v>1</v>
      </c>
      <c r="F635" s="6" t="s">
        <v>44</v>
      </c>
      <c r="G635" s="7">
        <v>10.76</v>
      </c>
      <c r="H635" s="8" t="s">
        <v>22</v>
      </c>
      <c r="I635" s="7" t="s">
        <v>12</v>
      </c>
      <c r="J635" s="43">
        <v>13</v>
      </c>
      <c r="K635" s="8" t="s">
        <v>22</v>
      </c>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row>
    <row r="636" spans="1:235" x14ac:dyDescent="0.2">
      <c r="A636" s="3" t="s">
        <v>361</v>
      </c>
      <c r="B636" s="3" t="s">
        <v>448</v>
      </c>
      <c r="C636" s="5">
        <v>30639</v>
      </c>
      <c r="D636" s="6" t="s">
        <v>60</v>
      </c>
      <c r="E636" s="35">
        <v>1</v>
      </c>
      <c r="F636" s="6" t="s">
        <v>60</v>
      </c>
      <c r="G636" s="7">
        <f>(I636/52)/J636</f>
        <v>31.562637362637361</v>
      </c>
      <c r="H636" s="8" t="s">
        <v>15</v>
      </c>
      <c r="I636" s="9">
        <v>57444</v>
      </c>
      <c r="J636" s="43">
        <v>35</v>
      </c>
      <c r="K636" s="8" t="s">
        <v>15</v>
      </c>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row>
    <row r="637" spans="1:235" x14ac:dyDescent="0.2">
      <c r="A637" s="3" t="s">
        <v>361</v>
      </c>
      <c r="B637" s="3" t="s">
        <v>448</v>
      </c>
      <c r="C637" s="5">
        <v>30639</v>
      </c>
      <c r="D637" s="6" t="s">
        <v>367</v>
      </c>
      <c r="E637" s="35">
        <v>1</v>
      </c>
      <c r="F637" s="6" t="s">
        <v>23</v>
      </c>
      <c r="G637" s="7">
        <f t="shared" ref="G637:G643" si="22">(I637/52)/J637</f>
        <v>52.567307692307686</v>
      </c>
      <c r="H637" s="8" t="s">
        <v>15</v>
      </c>
      <c r="I637" s="9">
        <v>32802</v>
      </c>
      <c r="J637" s="43">
        <v>12</v>
      </c>
      <c r="K637" s="8" t="s">
        <v>22</v>
      </c>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row>
    <row r="638" spans="1:235" x14ac:dyDescent="0.2">
      <c r="A638" s="3" t="s">
        <v>361</v>
      </c>
      <c r="B638" s="3" t="s">
        <v>448</v>
      </c>
      <c r="C638" s="5">
        <v>30639</v>
      </c>
      <c r="D638" s="6" t="s">
        <v>368</v>
      </c>
      <c r="E638" s="35">
        <v>1</v>
      </c>
      <c r="F638" s="6" t="s">
        <v>23</v>
      </c>
      <c r="G638" s="7">
        <f t="shared" si="22"/>
        <v>19.916346153846156</v>
      </c>
      <c r="H638" s="8" t="s">
        <v>15</v>
      </c>
      <c r="I638" s="9">
        <v>20713</v>
      </c>
      <c r="J638" s="43">
        <v>20</v>
      </c>
      <c r="K638" s="8" t="s">
        <v>22</v>
      </c>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row>
    <row r="639" spans="1:235" x14ac:dyDescent="0.2">
      <c r="A639" s="3" t="s">
        <v>361</v>
      </c>
      <c r="B639" s="3" t="s">
        <v>448</v>
      </c>
      <c r="C639" s="5">
        <v>30639</v>
      </c>
      <c r="D639" s="6" t="s">
        <v>368</v>
      </c>
      <c r="E639" s="8">
        <v>1</v>
      </c>
      <c r="F639" s="6" t="s">
        <v>23</v>
      </c>
      <c r="G639" s="7">
        <f t="shared" si="22"/>
        <v>22.485470085470084</v>
      </c>
      <c r="H639" s="8" t="s">
        <v>15</v>
      </c>
      <c r="I639" s="9">
        <v>13154</v>
      </c>
      <c r="J639" s="43">
        <v>11.25</v>
      </c>
      <c r="K639" s="8" t="s">
        <v>22</v>
      </c>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row>
    <row r="640" spans="1:235" x14ac:dyDescent="0.2">
      <c r="A640" s="3" t="s">
        <v>361</v>
      </c>
      <c r="B640" s="3" t="s">
        <v>448</v>
      </c>
      <c r="C640" s="5">
        <v>30639</v>
      </c>
      <c r="D640" s="6" t="s">
        <v>47</v>
      </c>
      <c r="E640" s="35">
        <v>3</v>
      </c>
      <c r="F640" s="6" t="s">
        <v>16</v>
      </c>
      <c r="G640" s="7">
        <f t="shared" si="22"/>
        <v>28.693406593406593</v>
      </c>
      <c r="H640" s="8" t="s">
        <v>15</v>
      </c>
      <c r="I640" s="9">
        <v>52222</v>
      </c>
      <c r="J640" s="43">
        <v>35</v>
      </c>
      <c r="K640" s="8" t="s">
        <v>15</v>
      </c>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row>
    <row r="641" spans="1:235" x14ac:dyDescent="0.2">
      <c r="A641" s="3" t="s">
        <v>361</v>
      </c>
      <c r="B641" s="3" t="s">
        <v>448</v>
      </c>
      <c r="C641" s="5">
        <v>30639</v>
      </c>
      <c r="D641" s="6" t="s">
        <v>14</v>
      </c>
      <c r="E641" s="35">
        <v>1</v>
      </c>
      <c r="F641" s="6" t="s">
        <v>13</v>
      </c>
      <c r="G641" s="7">
        <f t="shared" si="22"/>
        <v>47.398901098901099</v>
      </c>
      <c r="H641" s="8" t="s">
        <v>15</v>
      </c>
      <c r="I641" s="9">
        <v>86266</v>
      </c>
      <c r="J641" s="43">
        <v>35</v>
      </c>
      <c r="K641" s="8" t="s">
        <v>15</v>
      </c>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row>
    <row r="642" spans="1:235" x14ac:dyDescent="0.2">
      <c r="A642" s="3" t="s">
        <v>361</v>
      </c>
      <c r="B642" s="3" t="s">
        <v>448</v>
      </c>
      <c r="C642" s="5">
        <v>30639</v>
      </c>
      <c r="D642" s="6" t="s">
        <v>89</v>
      </c>
      <c r="E642" s="35">
        <v>1</v>
      </c>
      <c r="F642" s="6" t="s">
        <v>20</v>
      </c>
      <c r="G642" s="7">
        <f t="shared" si="22"/>
        <v>27.258791208791209</v>
      </c>
      <c r="H642" s="8" t="s">
        <v>15</v>
      </c>
      <c r="I642" s="9">
        <v>49611</v>
      </c>
      <c r="J642" s="43">
        <v>35</v>
      </c>
      <c r="K642" s="8" t="s">
        <v>22</v>
      </c>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row>
    <row r="643" spans="1:235" x14ac:dyDescent="0.2">
      <c r="A643" s="3" t="s">
        <v>361</v>
      </c>
      <c r="B643" s="3" t="s">
        <v>448</v>
      </c>
      <c r="C643" s="5">
        <v>30639</v>
      </c>
      <c r="D643" s="6" t="s">
        <v>365</v>
      </c>
      <c r="E643" s="35">
        <v>1</v>
      </c>
      <c r="F643" s="6" t="s">
        <v>20</v>
      </c>
      <c r="G643" s="7">
        <f t="shared" si="22"/>
        <v>27.258791208791209</v>
      </c>
      <c r="H643" s="8" t="s">
        <v>15</v>
      </c>
      <c r="I643" s="9">
        <v>49611</v>
      </c>
      <c r="J643" s="43">
        <v>35</v>
      </c>
      <c r="K643" s="8" t="s">
        <v>22</v>
      </c>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row>
    <row r="644" spans="1:235" s="11" customFormat="1" x14ac:dyDescent="0.2">
      <c r="A644" s="11" t="s">
        <v>361</v>
      </c>
      <c r="B644" s="11" t="s">
        <v>448</v>
      </c>
      <c r="C644" s="5">
        <v>30639</v>
      </c>
      <c r="D644" s="12" t="s">
        <v>21</v>
      </c>
      <c r="E644" s="36">
        <v>1</v>
      </c>
      <c r="F644" s="12" t="s">
        <v>20</v>
      </c>
      <c r="G644" s="41">
        <v>12.12</v>
      </c>
      <c r="H644" s="15" t="s">
        <v>22</v>
      </c>
      <c r="I644" s="41" t="s">
        <v>12</v>
      </c>
      <c r="J644" s="44">
        <v>18</v>
      </c>
      <c r="K644" s="15" t="s">
        <v>22</v>
      </c>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row>
    <row r="645" spans="1:235" x14ac:dyDescent="0.2">
      <c r="A645" s="3" t="s">
        <v>361</v>
      </c>
      <c r="B645" s="3" t="s">
        <v>448</v>
      </c>
      <c r="C645" s="5">
        <v>30639</v>
      </c>
      <c r="D645" s="6" t="s">
        <v>21</v>
      </c>
      <c r="E645" s="35">
        <v>2</v>
      </c>
      <c r="F645" s="6" t="s">
        <v>20</v>
      </c>
      <c r="G645" s="7">
        <v>11.59</v>
      </c>
      <c r="H645" s="8" t="s">
        <v>22</v>
      </c>
      <c r="I645" s="7" t="s">
        <v>12</v>
      </c>
      <c r="J645" s="43">
        <v>19</v>
      </c>
      <c r="K645" s="8" t="s">
        <v>22</v>
      </c>
      <c r="L645" s="2"/>
      <c r="M645" s="2"/>
      <c r="N645" s="2"/>
      <c r="O645" s="2"/>
      <c r="P645" s="2"/>
      <c r="Q645" s="2"/>
      <c r="R645" s="6"/>
      <c r="S645" s="2"/>
      <c r="T645" s="2"/>
      <c r="U645" s="2"/>
      <c r="V645" s="2"/>
      <c r="W645" s="2"/>
      <c r="X645" s="2"/>
      <c r="Y645" s="2"/>
      <c r="Z645" s="2"/>
      <c r="AA645" s="2"/>
      <c r="AB645" s="2"/>
      <c r="AC645" s="2"/>
      <c r="AD645" s="2"/>
      <c r="AE645" s="2"/>
      <c r="AF645" s="2"/>
      <c r="AG645" s="2"/>
      <c r="AH645" s="2"/>
      <c r="AI645" s="2"/>
      <c r="AJ645" s="2"/>
      <c r="AK645" s="2"/>
      <c r="AL645" s="2"/>
      <c r="AM645" s="2"/>
      <c r="AN645" s="6"/>
      <c r="AO645" s="2"/>
      <c r="AP645" s="2"/>
      <c r="AQ645" s="2"/>
      <c r="AR645" s="6"/>
      <c r="AS645" s="2"/>
      <c r="AT645" s="2"/>
      <c r="AU645" s="2"/>
      <c r="AV645" s="6"/>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6"/>
      <c r="CG645" s="2"/>
      <c r="CH645" s="6"/>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6"/>
      <c r="DG645" s="6"/>
      <c r="DH645" s="6"/>
      <c r="DI645" s="2"/>
      <c r="DJ645" s="2"/>
      <c r="DK645" s="2"/>
      <c r="DL645" s="2"/>
      <c r="DM645" s="2"/>
      <c r="DN645" s="2"/>
      <c r="DO645" s="6"/>
      <c r="DP645" s="6"/>
      <c r="DQ645" s="6"/>
      <c r="DR645" s="2"/>
      <c r="DS645" s="2"/>
      <c r="DT645" s="2"/>
      <c r="DU645" s="6"/>
      <c r="DV645" s="6"/>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6"/>
      <c r="FC645" s="6"/>
      <c r="FD645" s="6"/>
      <c r="FE645" s="6"/>
      <c r="FF645" s="6"/>
      <c r="FG645" s="6"/>
      <c r="FH645" s="6"/>
      <c r="FI645" s="6"/>
      <c r="FJ645" s="2"/>
      <c r="FK645" s="2"/>
      <c r="FL645" s="2"/>
      <c r="FM645" s="2"/>
      <c r="FN645" s="16"/>
      <c r="FO645" s="16"/>
      <c r="FP645" s="16"/>
      <c r="FQ645" s="16"/>
      <c r="FR645" s="16"/>
      <c r="FS645" s="6"/>
      <c r="FT645" s="16"/>
      <c r="FU645" s="16"/>
      <c r="FV645" s="16"/>
      <c r="FW645" s="16"/>
      <c r="FX645" s="16"/>
      <c r="FY645" s="16"/>
      <c r="FZ645" s="6"/>
      <c r="GA645" s="16"/>
      <c r="GB645" s="16"/>
      <c r="GC645" s="16"/>
      <c r="GD645" s="16"/>
      <c r="GE645" s="16"/>
      <c r="GF645" s="16"/>
      <c r="GG645" s="16"/>
      <c r="GH645" s="16"/>
      <c r="GI645" s="16"/>
      <c r="GJ645" s="16"/>
      <c r="GK645" s="16"/>
      <c r="GL645" s="16"/>
      <c r="GM645" s="6"/>
      <c r="GN645" s="16"/>
      <c r="GO645" s="16"/>
      <c r="GP645" s="16"/>
      <c r="GQ645" s="16"/>
      <c r="GR645" s="16"/>
      <c r="GS645" s="16"/>
      <c r="GT645" s="16"/>
      <c r="GU645" s="16"/>
      <c r="GV645" s="6"/>
      <c r="GW645" s="16"/>
      <c r="GX645" s="16"/>
      <c r="GY645" s="16"/>
      <c r="GZ645" s="16"/>
      <c r="HA645" s="6"/>
      <c r="HB645" s="6"/>
      <c r="HC645" s="6"/>
      <c r="HD645" s="6"/>
      <c r="HE645" s="6"/>
      <c r="HF645" s="6"/>
      <c r="HG645" s="2"/>
      <c r="HH645" s="2"/>
      <c r="HI645" s="6"/>
      <c r="HJ645" s="6"/>
      <c r="HK645" s="6"/>
      <c r="HL645" s="6"/>
      <c r="HM645" s="2"/>
      <c r="HN645" s="2"/>
      <c r="HO645" s="6"/>
      <c r="HP645" s="6"/>
      <c r="HQ645" s="6"/>
      <c r="HR645" s="6"/>
      <c r="HS645" s="6"/>
      <c r="HT645" s="6"/>
      <c r="HU645" s="6"/>
      <c r="HV645" s="6"/>
      <c r="HW645" s="17"/>
      <c r="HX645" s="6"/>
      <c r="HY645" s="6"/>
      <c r="HZ645" s="17"/>
      <c r="IA645" s="6"/>
    </row>
    <row r="646" spans="1:235" x14ac:dyDescent="0.2">
      <c r="A646" s="3" t="s">
        <v>361</v>
      </c>
      <c r="B646" s="3" t="s">
        <v>448</v>
      </c>
      <c r="C646" s="5">
        <v>30639</v>
      </c>
      <c r="D646" s="6" t="s">
        <v>21</v>
      </c>
      <c r="E646" s="35">
        <v>1</v>
      </c>
      <c r="F646" s="6" t="s">
        <v>20</v>
      </c>
      <c r="G646" s="7">
        <v>11.59</v>
      </c>
      <c r="H646" s="8" t="s">
        <v>22</v>
      </c>
      <c r="I646" s="7" t="s">
        <v>12</v>
      </c>
      <c r="J646" s="43">
        <v>18</v>
      </c>
      <c r="K646" s="8" t="s">
        <v>22</v>
      </c>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row>
    <row r="647" spans="1:235" x14ac:dyDescent="0.2">
      <c r="A647" s="3" t="s">
        <v>361</v>
      </c>
      <c r="B647" s="3" t="s">
        <v>448</v>
      </c>
      <c r="C647" s="5">
        <v>30639</v>
      </c>
      <c r="D647" s="6" t="s">
        <v>21</v>
      </c>
      <c r="E647" s="35">
        <v>1</v>
      </c>
      <c r="F647" s="6" t="s">
        <v>20</v>
      </c>
      <c r="G647" s="7">
        <v>11.85</v>
      </c>
      <c r="H647" s="8" t="s">
        <v>22</v>
      </c>
      <c r="I647" s="7" t="s">
        <v>12</v>
      </c>
      <c r="J647" s="43">
        <v>16</v>
      </c>
      <c r="K647" s="8" t="s">
        <v>22</v>
      </c>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row>
    <row r="648" spans="1:235" x14ac:dyDescent="0.2">
      <c r="A648" s="11" t="s">
        <v>361</v>
      </c>
      <c r="B648" s="3" t="s">
        <v>448</v>
      </c>
      <c r="C648" s="5">
        <v>30639</v>
      </c>
      <c r="D648" s="12" t="s">
        <v>369</v>
      </c>
      <c r="E648" s="36">
        <v>1</v>
      </c>
      <c r="F648" s="12" t="s">
        <v>20</v>
      </c>
      <c r="G648" s="41">
        <v>11.85</v>
      </c>
      <c r="H648" s="15" t="s">
        <v>22</v>
      </c>
      <c r="I648" s="41" t="s">
        <v>12</v>
      </c>
      <c r="J648" s="44">
        <v>19</v>
      </c>
      <c r="K648" s="15" t="s">
        <v>22</v>
      </c>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row>
    <row r="649" spans="1:235" x14ac:dyDescent="0.2">
      <c r="A649" s="3" t="s">
        <v>361</v>
      </c>
      <c r="B649" s="3" t="s">
        <v>448</v>
      </c>
      <c r="C649" s="5">
        <v>30639</v>
      </c>
      <c r="D649" s="6" t="s">
        <v>366</v>
      </c>
      <c r="E649" s="35">
        <v>2</v>
      </c>
      <c r="F649" s="6" t="s">
        <v>28</v>
      </c>
      <c r="G649" s="7">
        <v>20.04</v>
      </c>
      <c r="H649" s="8" t="s">
        <v>22</v>
      </c>
      <c r="I649" s="7" t="s">
        <v>12</v>
      </c>
      <c r="J649" s="43">
        <v>21</v>
      </c>
      <c r="K649" s="8" t="s">
        <v>22</v>
      </c>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row>
    <row r="650" spans="1:235" x14ac:dyDescent="0.2">
      <c r="A650" s="3" t="s">
        <v>361</v>
      </c>
      <c r="B650" s="3" t="s">
        <v>448</v>
      </c>
      <c r="C650" s="5">
        <v>30639</v>
      </c>
      <c r="D650" s="6" t="s">
        <v>366</v>
      </c>
      <c r="E650" s="35">
        <v>1</v>
      </c>
      <c r="F650" s="6" t="s">
        <v>28</v>
      </c>
      <c r="G650" s="7">
        <v>22.73</v>
      </c>
      <c r="H650" s="8" t="s">
        <v>22</v>
      </c>
      <c r="I650" s="7" t="s">
        <v>12</v>
      </c>
      <c r="J650" s="43">
        <v>13</v>
      </c>
      <c r="K650" s="8" t="s">
        <v>15</v>
      </c>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row>
    <row r="651" spans="1:235" x14ac:dyDescent="0.2">
      <c r="A651" s="3" t="s">
        <v>361</v>
      </c>
      <c r="B651" s="3" t="s">
        <v>448</v>
      </c>
      <c r="C651" s="5">
        <v>30639</v>
      </c>
      <c r="D651" s="6" t="s">
        <v>366</v>
      </c>
      <c r="E651" s="35">
        <v>1</v>
      </c>
      <c r="F651" s="6" t="s">
        <v>28</v>
      </c>
      <c r="G651" s="7">
        <v>20.74</v>
      </c>
      <c r="H651" s="8" t="s">
        <v>22</v>
      </c>
      <c r="I651" s="7" t="s">
        <v>12</v>
      </c>
      <c r="J651" s="43">
        <v>11.5</v>
      </c>
      <c r="K651" s="8" t="s">
        <v>22</v>
      </c>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row>
    <row r="652" spans="1:235" x14ac:dyDescent="0.2">
      <c r="A652" s="3" t="s">
        <v>361</v>
      </c>
      <c r="B652" s="3" t="s">
        <v>448</v>
      </c>
      <c r="C652" s="5">
        <v>30639</v>
      </c>
      <c r="D652" s="6" t="s">
        <v>21</v>
      </c>
      <c r="E652" s="35">
        <v>1</v>
      </c>
      <c r="F652" s="6" t="s">
        <v>28</v>
      </c>
      <c r="G652" s="7">
        <v>25.42</v>
      </c>
      <c r="H652" s="8" t="s">
        <v>22</v>
      </c>
      <c r="I652" s="7" t="s">
        <v>12</v>
      </c>
      <c r="J652" s="43">
        <v>5</v>
      </c>
      <c r="K652" s="8" t="s">
        <v>15</v>
      </c>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row>
    <row r="653" spans="1:235" x14ac:dyDescent="0.2">
      <c r="A653" s="3" t="s">
        <v>361</v>
      </c>
      <c r="B653" s="3" t="s">
        <v>448</v>
      </c>
      <c r="C653" s="5">
        <v>30639</v>
      </c>
      <c r="D653" s="6" t="s">
        <v>362</v>
      </c>
      <c r="E653" s="35">
        <v>1</v>
      </c>
      <c r="F653" s="6" t="s">
        <v>37</v>
      </c>
      <c r="G653" s="7">
        <f>(I653/52)/J653</f>
        <v>36.241758241758248</v>
      </c>
      <c r="H653" s="8" t="s">
        <v>15</v>
      </c>
      <c r="I653" s="9">
        <v>65960</v>
      </c>
      <c r="J653" s="43">
        <v>35</v>
      </c>
      <c r="K653" s="8" t="s">
        <v>15</v>
      </c>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row>
    <row r="654" spans="1:235" x14ac:dyDescent="0.2">
      <c r="A654" s="3" t="s">
        <v>361</v>
      </c>
      <c r="B654" s="3" t="s">
        <v>448</v>
      </c>
      <c r="C654" s="5">
        <v>30639</v>
      </c>
      <c r="D654" s="6" t="s">
        <v>363</v>
      </c>
      <c r="E654" s="35">
        <v>1</v>
      </c>
      <c r="F654" s="6" t="s">
        <v>18</v>
      </c>
      <c r="G654" s="7">
        <f t="shared" ref="G654:G655" si="23">(I654/52)/J654</f>
        <v>28.693406593406593</v>
      </c>
      <c r="H654" s="8" t="s">
        <v>15</v>
      </c>
      <c r="I654" s="9">
        <v>52222</v>
      </c>
      <c r="J654" s="43">
        <v>35</v>
      </c>
      <c r="K654" s="8" t="s">
        <v>15</v>
      </c>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row>
    <row r="655" spans="1:235" x14ac:dyDescent="0.2">
      <c r="A655" s="3" t="s">
        <v>361</v>
      </c>
      <c r="B655" s="3" t="s">
        <v>448</v>
      </c>
      <c r="C655" s="5">
        <v>30639</v>
      </c>
      <c r="D655" s="6" t="s">
        <v>364</v>
      </c>
      <c r="E655" s="35">
        <v>1</v>
      </c>
      <c r="F655" s="6" t="s">
        <v>18</v>
      </c>
      <c r="G655" s="7">
        <f t="shared" si="23"/>
        <v>27.977472527472528</v>
      </c>
      <c r="H655" s="8" t="s">
        <v>15</v>
      </c>
      <c r="I655" s="9">
        <v>50919</v>
      </c>
      <c r="J655" s="43">
        <v>35</v>
      </c>
      <c r="K655" s="8" t="s">
        <v>15</v>
      </c>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row>
    <row r="656" spans="1:235" ht="13.5" thickBot="1" x14ac:dyDescent="0.25">
      <c r="A656" s="19" t="s">
        <v>361</v>
      </c>
      <c r="B656" s="19" t="s">
        <v>448</v>
      </c>
      <c r="C656" s="20">
        <v>30639</v>
      </c>
      <c r="D656" s="21" t="s">
        <v>19</v>
      </c>
      <c r="E656" s="37">
        <v>1</v>
      </c>
      <c r="F656" s="21" t="s">
        <v>18</v>
      </c>
      <c r="G656" s="42">
        <v>26.54</v>
      </c>
      <c r="H656" s="23" t="s">
        <v>22</v>
      </c>
      <c r="I656" s="42" t="s">
        <v>12</v>
      </c>
      <c r="J656" s="45">
        <v>16</v>
      </c>
      <c r="K656" s="23" t="s">
        <v>15</v>
      </c>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row>
    <row r="657" spans="1:235" ht="13.5" thickTop="1" x14ac:dyDescent="0.2">
      <c r="A657" s="3" t="s">
        <v>370</v>
      </c>
      <c r="B657" s="3" t="s">
        <v>449</v>
      </c>
      <c r="C657" s="5">
        <v>15780</v>
      </c>
      <c r="D657" s="6" t="s">
        <v>45</v>
      </c>
      <c r="E657" s="35">
        <v>3</v>
      </c>
      <c r="F657" s="6" t="s">
        <v>44</v>
      </c>
      <c r="G657" s="7">
        <v>10.5</v>
      </c>
      <c r="H657" s="8" t="s">
        <v>22</v>
      </c>
      <c r="I657" s="7" t="s">
        <v>12</v>
      </c>
      <c r="J657" s="43">
        <v>9</v>
      </c>
      <c r="K657" s="8" t="s">
        <v>22</v>
      </c>
      <c r="L657" s="2"/>
      <c r="M657" s="2"/>
      <c r="N657" s="2"/>
      <c r="O657" s="2"/>
      <c r="P657" s="2"/>
      <c r="Q657" s="2"/>
      <c r="R657" s="6"/>
      <c r="S657" s="2"/>
      <c r="T657" s="2"/>
      <c r="U657" s="2"/>
      <c r="V657" s="2"/>
      <c r="W657" s="2"/>
      <c r="X657" s="2"/>
      <c r="Y657" s="2"/>
      <c r="Z657" s="2"/>
      <c r="AA657" s="2"/>
      <c r="AB657" s="2"/>
      <c r="AC657" s="2"/>
      <c r="AD657" s="2"/>
      <c r="AE657" s="2"/>
      <c r="AF657" s="2"/>
      <c r="AG657" s="2"/>
      <c r="AH657" s="2"/>
      <c r="AI657" s="2"/>
      <c r="AJ657" s="2"/>
      <c r="AK657" s="2"/>
      <c r="AL657" s="2"/>
      <c r="AM657" s="2"/>
      <c r="AN657" s="6"/>
      <c r="AO657" s="2"/>
      <c r="AP657" s="2"/>
      <c r="AQ657" s="2"/>
      <c r="AR657" s="6"/>
      <c r="AS657" s="2"/>
      <c r="AT657" s="2"/>
      <c r="AU657" s="2"/>
      <c r="AV657" s="6"/>
      <c r="AW657" s="2"/>
      <c r="AX657" s="2"/>
      <c r="AY657" s="2"/>
      <c r="AZ657" s="2"/>
      <c r="BA657" s="2"/>
      <c r="BB657" s="2"/>
      <c r="BC657" s="2"/>
      <c r="BD657" s="2"/>
      <c r="BE657" s="6"/>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6"/>
      <c r="CG657" s="2"/>
      <c r="CH657" s="6"/>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6"/>
      <c r="DV657" s="6"/>
      <c r="DW657" s="2"/>
      <c r="DX657" s="2"/>
      <c r="DY657" s="6"/>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16"/>
      <c r="FO657" s="16"/>
      <c r="FP657" s="16"/>
      <c r="FQ657" s="16"/>
      <c r="FR657" s="16"/>
      <c r="FS657" s="6"/>
      <c r="FT657" s="16"/>
      <c r="FU657" s="16"/>
      <c r="FV657" s="16"/>
      <c r="FW657" s="16"/>
      <c r="FX657" s="16"/>
      <c r="FY657" s="16"/>
      <c r="FZ657" s="6"/>
      <c r="GA657" s="16"/>
      <c r="GB657" s="16"/>
      <c r="GC657" s="16"/>
      <c r="GD657" s="16"/>
      <c r="GE657" s="16"/>
      <c r="GF657" s="16"/>
      <c r="GG657" s="16"/>
      <c r="GH657" s="16"/>
      <c r="GI657" s="16"/>
      <c r="GJ657" s="16"/>
      <c r="GK657" s="16"/>
      <c r="GL657" s="16"/>
      <c r="GM657" s="6"/>
      <c r="GN657" s="16"/>
      <c r="GO657" s="16"/>
      <c r="GP657" s="16"/>
      <c r="GQ657" s="16"/>
      <c r="GR657" s="16"/>
      <c r="GS657" s="16"/>
      <c r="GT657" s="16"/>
      <c r="GU657" s="16"/>
      <c r="GV657" s="6"/>
      <c r="GW657" s="16"/>
      <c r="GX657" s="16"/>
      <c r="GY657" s="16"/>
      <c r="GZ657" s="16"/>
      <c r="HA657" s="6"/>
      <c r="HB657" s="6"/>
      <c r="HC657" s="6"/>
      <c r="HD657" s="6"/>
      <c r="HE657" s="6"/>
      <c r="HF657" s="6"/>
      <c r="HG657" s="2"/>
      <c r="HH657" s="2"/>
      <c r="HI657" s="6"/>
      <c r="HJ657" s="6"/>
      <c r="HK657" s="6"/>
      <c r="HL657" s="6"/>
      <c r="HM657" s="2"/>
      <c r="HN657" s="2"/>
      <c r="HO657" s="6"/>
      <c r="HP657" s="6"/>
      <c r="HQ657" s="6"/>
      <c r="HR657" s="6"/>
      <c r="HS657" s="6"/>
      <c r="HT657" s="6"/>
      <c r="HU657" s="2"/>
      <c r="HV657" s="6"/>
      <c r="HW657" s="17"/>
      <c r="HX657" s="6"/>
      <c r="HY657" s="6"/>
      <c r="HZ657" s="17"/>
      <c r="IA657" s="6"/>
    </row>
    <row r="658" spans="1:235" x14ac:dyDescent="0.2">
      <c r="A658" s="11" t="s">
        <v>370</v>
      </c>
      <c r="B658" s="11" t="s">
        <v>449</v>
      </c>
      <c r="C658" s="5">
        <v>15780</v>
      </c>
      <c r="D658" s="12" t="s">
        <v>24</v>
      </c>
      <c r="E658" s="36">
        <v>1</v>
      </c>
      <c r="F658" s="12" t="s">
        <v>23</v>
      </c>
      <c r="G658" s="41">
        <v>19</v>
      </c>
      <c r="H658" s="15" t="s">
        <v>22</v>
      </c>
      <c r="I658" s="41" t="s">
        <v>12</v>
      </c>
      <c r="J658" s="44">
        <v>15</v>
      </c>
      <c r="K658" s="15" t="s">
        <v>22</v>
      </c>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row>
    <row r="659" spans="1:235" x14ac:dyDescent="0.2">
      <c r="A659" s="3" t="s">
        <v>370</v>
      </c>
      <c r="B659" s="3" t="s">
        <v>449</v>
      </c>
      <c r="C659" s="5">
        <v>15780</v>
      </c>
      <c r="D659" s="6" t="s">
        <v>31</v>
      </c>
      <c r="E659" s="35">
        <v>1</v>
      </c>
      <c r="F659" s="6" t="s">
        <v>16</v>
      </c>
      <c r="G659" s="7">
        <v>22.88</v>
      </c>
      <c r="H659" s="8" t="s">
        <v>22</v>
      </c>
      <c r="I659" s="7" t="s">
        <v>12</v>
      </c>
      <c r="J659" s="43">
        <v>35</v>
      </c>
      <c r="K659" s="8" t="s">
        <v>22</v>
      </c>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row>
    <row r="660" spans="1:235" x14ac:dyDescent="0.2">
      <c r="A660" s="3" t="s">
        <v>370</v>
      </c>
      <c r="B660" s="3" t="s">
        <v>449</v>
      </c>
      <c r="C660" s="5">
        <v>15780</v>
      </c>
      <c r="D660" s="6" t="s">
        <v>135</v>
      </c>
      <c r="E660" s="35">
        <v>1</v>
      </c>
      <c r="F660" s="6" t="s">
        <v>16</v>
      </c>
      <c r="G660" s="7">
        <v>25.5</v>
      </c>
      <c r="H660" s="8" t="s">
        <v>22</v>
      </c>
      <c r="I660" s="7" t="s">
        <v>12</v>
      </c>
      <c r="J660" s="43">
        <v>35</v>
      </c>
      <c r="K660" s="8" t="s">
        <v>15</v>
      </c>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row>
    <row r="661" spans="1:235" x14ac:dyDescent="0.2">
      <c r="A661" s="3" t="s">
        <v>370</v>
      </c>
      <c r="B661" s="3" t="s">
        <v>449</v>
      </c>
      <c r="C661" s="5">
        <v>15780</v>
      </c>
      <c r="D661" s="6" t="s">
        <v>14</v>
      </c>
      <c r="E661" s="35">
        <v>1</v>
      </c>
      <c r="F661" s="6" t="s">
        <v>13</v>
      </c>
      <c r="G661" s="7">
        <f>(I661/52)/J661</f>
        <v>37.559890109890112</v>
      </c>
      <c r="H661" s="8" t="s">
        <v>15</v>
      </c>
      <c r="I661" s="9">
        <v>68359</v>
      </c>
      <c r="J661" s="43">
        <v>35</v>
      </c>
      <c r="K661" s="8" t="s">
        <v>15</v>
      </c>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row>
    <row r="662" spans="1:235" x14ac:dyDescent="0.2">
      <c r="A662" s="3" t="s">
        <v>370</v>
      </c>
      <c r="B662" s="3" t="s">
        <v>449</v>
      </c>
      <c r="C662" s="5">
        <v>15780</v>
      </c>
      <c r="D662" s="6" t="s">
        <v>130</v>
      </c>
      <c r="E662" s="35">
        <v>1</v>
      </c>
      <c r="F662" s="6" t="s">
        <v>20</v>
      </c>
      <c r="G662" s="7">
        <v>22.69</v>
      </c>
      <c r="H662" s="8" t="s">
        <v>22</v>
      </c>
      <c r="I662" s="7" t="s">
        <v>12</v>
      </c>
      <c r="J662" s="43">
        <v>26</v>
      </c>
      <c r="K662" s="8" t="s">
        <v>22</v>
      </c>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row>
    <row r="663" spans="1:235" x14ac:dyDescent="0.2">
      <c r="A663" s="3" t="s">
        <v>370</v>
      </c>
      <c r="B663" s="3" t="s">
        <v>449</v>
      </c>
      <c r="C663" s="5">
        <v>15780</v>
      </c>
      <c r="D663" s="6" t="s">
        <v>270</v>
      </c>
      <c r="E663" s="35">
        <v>1</v>
      </c>
      <c r="F663" s="6" t="s">
        <v>20</v>
      </c>
      <c r="G663" s="7">
        <v>18</v>
      </c>
      <c r="H663" s="8" t="s">
        <v>22</v>
      </c>
      <c r="I663" s="7" t="s">
        <v>12</v>
      </c>
      <c r="J663" s="43">
        <v>19</v>
      </c>
      <c r="K663" s="8" t="s">
        <v>22</v>
      </c>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row>
    <row r="664" spans="1:235" x14ac:dyDescent="0.2">
      <c r="A664" s="3" t="s">
        <v>370</v>
      </c>
      <c r="B664" s="3" t="s">
        <v>449</v>
      </c>
      <c r="C664" s="5">
        <v>15780</v>
      </c>
      <c r="D664" s="6" t="s">
        <v>270</v>
      </c>
      <c r="E664" s="35">
        <v>1</v>
      </c>
      <c r="F664" s="6" t="s">
        <v>20</v>
      </c>
      <c r="G664" s="7">
        <v>18</v>
      </c>
      <c r="H664" s="8" t="s">
        <v>22</v>
      </c>
      <c r="I664" s="7" t="s">
        <v>12</v>
      </c>
      <c r="J664" s="43">
        <v>15</v>
      </c>
      <c r="K664" s="8" t="s">
        <v>22</v>
      </c>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row>
    <row r="665" spans="1:235" x14ac:dyDescent="0.2">
      <c r="A665" s="11" t="s">
        <v>370</v>
      </c>
      <c r="B665" s="3" t="s">
        <v>449</v>
      </c>
      <c r="C665" s="5">
        <v>15780</v>
      </c>
      <c r="D665" s="12" t="s">
        <v>271</v>
      </c>
      <c r="E665" s="36">
        <v>1</v>
      </c>
      <c r="F665" s="12" t="s">
        <v>20</v>
      </c>
      <c r="G665" s="41">
        <v>14</v>
      </c>
      <c r="H665" s="15" t="s">
        <v>22</v>
      </c>
      <c r="I665" s="41" t="s">
        <v>12</v>
      </c>
      <c r="J665" s="44">
        <v>12.5</v>
      </c>
      <c r="K665" s="15" t="s">
        <v>22</v>
      </c>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row>
    <row r="666" spans="1:235" x14ac:dyDescent="0.2">
      <c r="A666" s="11" t="s">
        <v>370</v>
      </c>
      <c r="B666" s="3" t="s">
        <v>449</v>
      </c>
      <c r="C666" s="5">
        <v>15780</v>
      </c>
      <c r="D666" s="12" t="s">
        <v>271</v>
      </c>
      <c r="E666" s="36">
        <v>1</v>
      </c>
      <c r="F666" s="12" t="s">
        <v>20</v>
      </c>
      <c r="G666" s="41">
        <v>14</v>
      </c>
      <c r="H666" s="15" t="s">
        <v>22</v>
      </c>
      <c r="I666" s="41" t="s">
        <v>12</v>
      </c>
      <c r="J666" s="44">
        <v>19</v>
      </c>
      <c r="K666" s="15" t="s">
        <v>22</v>
      </c>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row>
    <row r="667" spans="1:235" x14ac:dyDescent="0.2">
      <c r="A667" s="3" t="s">
        <v>370</v>
      </c>
      <c r="B667" s="3" t="s">
        <v>449</v>
      </c>
      <c r="C667" s="5">
        <v>15780</v>
      </c>
      <c r="D667" s="6" t="s">
        <v>375</v>
      </c>
      <c r="E667" s="35">
        <v>1</v>
      </c>
      <c r="F667" s="6" t="s">
        <v>28</v>
      </c>
      <c r="G667" s="7">
        <v>12</v>
      </c>
      <c r="H667" s="8" t="s">
        <v>22</v>
      </c>
      <c r="I667" s="7" t="s">
        <v>12</v>
      </c>
      <c r="J667" s="43">
        <v>10</v>
      </c>
      <c r="K667" s="8" t="s">
        <v>22</v>
      </c>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row>
    <row r="668" spans="1:235" x14ac:dyDescent="0.2">
      <c r="A668" s="3" t="s">
        <v>370</v>
      </c>
      <c r="B668" s="3" t="s">
        <v>449</v>
      </c>
      <c r="C668" s="5">
        <v>15780</v>
      </c>
      <c r="D668" s="6" t="s">
        <v>371</v>
      </c>
      <c r="E668" s="35">
        <v>1</v>
      </c>
      <c r="F668" s="6" t="s">
        <v>37</v>
      </c>
      <c r="G668" s="7">
        <v>22.69</v>
      </c>
      <c r="H668" s="8" t="s">
        <v>22</v>
      </c>
      <c r="I668" s="7" t="s">
        <v>12</v>
      </c>
      <c r="J668" s="43">
        <v>35</v>
      </c>
      <c r="K668" s="8" t="s">
        <v>22</v>
      </c>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row>
    <row r="669" spans="1:235" s="11" customFormat="1" x14ac:dyDescent="0.2">
      <c r="A669" s="3" t="s">
        <v>370</v>
      </c>
      <c r="B669" s="3" t="s">
        <v>449</v>
      </c>
      <c r="C669" s="5">
        <v>15780</v>
      </c>
      <c r="D669" s="6" t="s">
        <v>373</v>
      </c>
      <c r="E669" s="35">
        <v>1</v>
      </c>
      <c r="F669" s="6" t="s">
        <v>37</v>
      </c>
      <c r="G669" s="7">
        <v>22</v>
      </c>
      <c r="H669" s="8" t="s">
        <v>22</v>
      </c>
      <c r="I669" s="7" t="s">
        <v>12</v>
      </c>
      <c r="J669" s="43">
        <v>35</v>
      </c>
      <c r="K669" s="8" t="s">
        <v>15</v>
      </c>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row>
    <row r="670" spans="1:235" x14ac:dyDescent="0.2">
      <c r="A670" s="3" t="s">
        <v>370</v>
      </c>
      <c r="B670" s="3" t="s">
        <v>449</v>
      </c>
      <c r="C670" s="5">
        <v>15780</v>
      </c>
      <c r="D670" s="6" t="s">
        <v>159</v>
      </c>
      <c r="E670" s="35">
        <v>1</v>
      </c>
      <c r="F670" s="6" t="s">
        <v>37</v>
      </c>
      <c r="G670" s="7">
        <v>21</v>
      </c>
      <c r="H670" s="8" t="s">
        <v>22</v>
      </c>
      <c r="I670" s="7" t="s">
        <v>12</v>
      </c>
      <c r="J670" s="43">
        <v>35</v>
      </c>
      <c r="K670" s="8" t="s">
        <v>22</v>
      </c>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row>
    <row r="671" spans="1:235" x14ac:dyDescent="0.2">
      <c r="A671" s="3" t="s">
        <v>370</v>
      </c>
      <c r="B671" s="3" t="s">
        <v>449</v>
      </c>
      <c r="C671" s="5">
        <v>15780</v>
      </c>
      <c r="D671" s="6" t="s">
        <v>374</v>
      </c>
      <c r="E671" s="35">
        <v>1</v>
      </c>
      <c r="F671" s="6" t="s">
        <v>26</v>
      </c>
      <c r="G671" s="7">
        <v>20.079999999999998</v>
      </c>
      <c r="H671" s="8" t="s">
        <v>22</v>
      </c>
      <c r="I671" s="7" t="s">
        <v>12</v>
      </c>
      <c r="J671" s="43">
        <v>15</v>
      </c>
      <c r="K671" s="8" t="s">
        <v>22</v>
      </c>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row>
    <row r="672" spans="1:235" ht="13.5" thickBot="1" x14ac:dyDescent="0.25">
      <c r="A672" s="19" t="s">
        <v>370</v>
      </c>
      <c r="B672" s="19" t="s">
        <v>449</v>
      </c>
      <c r="C672" s="20">
        <v>15780</v>
      </c>
      <c r="D672" s="21" t="s">
        <v>372</v>
      </c>
      <c r="E672" s="37">
        <v>1</v>
      </c>
      <c r="F672" s="21" t="s">
        <v>18</v>
      </c>
      <c r="G672" s="42">
        <v>21.42</v>
      </c>
      <c r="H672" s="23" t="s">
        <v>22</v>
      </c>
      <c r="I672" s="42" t="s">
        <v>12</v>
      </c>
      <c r="J672" s="45">
        <v>19</v>
      </c>
      <c r="K672" s="23" t="s">
        <v>15</v>
      </c>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row>
    <row r="673" spans="1:235" ht="13.5" thickTop="1" x14ac:dyDescent="0.2">
      <c r="A673" s="3" t="s">
        <v>146</v>
      </c>
      <c r="B673" s="3" t="s">
        <v>426</v>
      </c>
      <c r="C673" s="5">
        <v>10611</v>
      </c>
      <c r="D673" s="6" t="s">
        <v>148</v>
      </c>
      <c r="E673" s="35">
        <v>1</v>
      </c>
      <c r="F673" s="6" t="s">
        <v>16</v>
      </c>
      <c r="G673" s="7">
        <f>(I673/52)/J673</f>
        <v>24.725274725274726</v>
      </c>
      <c r="H673" s="8" t="s">
        <v>15</v>
      </c>
      <c r="I673" s="9">
        <v>45000</v>
      </c>
      <c r="J673" s="43">
        <v>35</v>
      </c>
      <c r="K673" s="8" t="s">
        <v>15</v>
      </c>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row>
    <row r="674" spans="1:235" x14ac:dyDescent="0.2">
      <c r="A674" s="3" t="s">
        <v>146</v>
      </c>
      <c r="B674" s="3" t="s">
        <v>426</v>
      </c>
      <c r="C674" s="5">
        <v>10611</v>
      </c>
      <c r="D674" s="6" t="s">
        <v>147</v>
      </c>
      <c r="E674" s="35">
        <v>1</v>
      </c>
      <c r="F674" s="6" t="s">
        <v>13</v>
      </c>
      <c r="G674" s="7">
        <f>(I674/52)/J674</f>
        <v>36.14725274725275</v>
      </c>
      <c r="H674" s="8" t="s">
        <v>15</v>
      </c>
      <c r="I674" s="9">
        <v>65788</v>
      </c>
      <c r="J674" s="43">
        <v>35</v>
      </c>
      <c r="K674" s="8" t="s">
        <v>15</v>
      </c>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row>
    <row r="675" spans="1:235" x14ac:dyDescent="0.2">
      <c r="A675" s="3" t="s">
        <v>146</v>
      </c>
      <c r="B675" s="3" t="s">
        <v>426</v>
      </c>
      <c r="C675" s="5">
        <v>10611</v>
      </c>
      <c r="D675" s="6" t="s">
        <v>116</v>
      </c>
      <c r="E675" s="35">
        <v>5</v>
      </c>
      <c r="F675" s="6" t="s">
        <v>20</v>
      </c>
      <c r="G675" s="7">
        <v>15</v>
      </c>
      <c r="H675" s="32" t="s">
        <v>22</v>
      </c>
      <c r="I675" s="7" t="s">
        <v>12</v>
      </c>
      <c r="J675" s="43">
        <v>17</v>
      </c>
      <c r="K675" s="8" t="s">
        <v>22</v>
      </c>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row>
    <row r="676" spans="1:235" x14ac:dyDescent="0.2">
      <c r="A676" s="11" t="s">
        <v>146</v>
      </c>
      <c r="B676" s="3" t="s">
        <v>426</v>
      </c>
      <c r="C676" s="5">
        <v>10611</v>
      </c>
      <c r="D676" s="12" t="s">
        <v>149</v>
      </c>
      <c r="E676" s="36">
        <v>1</v>
      </c>
      <c r="F676" s="12" t="s">
        <v>20</v>
      </c>
      <c r="G676" s="41">
        <v>25</v>
      </c>
      <c r="H676" s="33" t="s">
        <v>22</v>
      </c>
      <c r="I676" s="41"/>
      <c r="J676" s="44">
        <v>20</v>
      </c>
      <c r="K676" s="15" t="s">
        <v>22</v>
      </c>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row>
    <row r="677" spans="1:235" ht="13.5" thickBot="1" x14ac:dyDescent="0.25">
      <c r="A677" s="19" t="s">
        <v>146</v>
      </c>
      <c r="B677" s="19" t="s">
        <v>426</v>
      </c>
      <c r="C677" s="20">
        <v>10611</v>
      </c>
      <c r="D677" s="21" t="s">
        <v>19</v>
      </c>
      <c r="E677" s="37">
        <v>1</v>
      </c>
      <c r="F677" s="21" t="s">
        <v>18</v>
      </c>
      <c r="G677" s="42">
        <f>(I677/52)/J677</f>
        <v>29.596153846153843</v>
      </c>
      <c r="H677" s="23" t="s">
        <v>15</v>
      </c>
      <c r="I677" s="24">
        <v>53865</v>
      </c>
      <c r="J677" s="45">
        <v>35</v>
      </c>
      <c r="K677" s="23" t="s">
        <v>15</v>
      </c>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row>
    <row r="678" spans="1:235" ht="13.5" thickTop="1" x14ac:dyDescent="0.2">
      <c r="A678" s="3" t="s">
        <v>278</v>
      </c>
      <c r="B678" s="3" t="s">
        <v>444</v>
      </c>
      <c r="C678" s="5">
        <v>2544</v>
      </c>
      <c r="D678" s="6" t="s">
        <v>279</v>
      </c>
      <c r="E678" s="35">
        <v>2</v>
      </c>
      <c r="F678" s="6" t="s">
        <v>13</v>
      </c>
      <c r="G678" s="7">
        <v>22.57</v>
      </c>
      <c r="H678" s="8" t="s">
        <v>22</v>
      </c>
      <c r="I678" s="7" t="s">
        <v>12</v>
      </c>
      <c r="J678" s="43">
        <v>22</v>
      </c>
      <c r="K678" s="8" t="s">
        <v>15</v>
      </c>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row>
    <row r="679" spans="1:235" x14ac:dyDescent="0.2">
      <c r="A679" s="11" t="s">
        <v>278</v>
      </c>
      <c r="B679" s="3" t="s">
        <v>444</v>
      </c>
      <c r="C679" s="5">
        <v>2544</v>
      </c>
      <c r="D679" s="12" t="s">
        <v>21</v>
      </c>
      <c r="E679" s="36">
        <v>3</v>
      </c>
      <c r="F679" s="12" t="s">
        <v>20</v>
      </c>
      <c r="G679" s="41">
        <v>12</v>
      </c>
      <c r="H679" s="15" t="s">
        <v>22</v>
      </c>
      <c r="I679" s="41" t="s">
        <v>12</v>
      </c>
      <c r="J679" s="44">
        <v>38</v>
      </c>
      <c r="K679" s="15" t="s">
        <v>22</v>
      </c>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row>
    <row r="680" spans="1:235" ht="13.5" thickBot="1" x14ac:dyDescent="0.25">
      <c r="A680" s="19" t="s">
        <v>278</v>
      </c>
      <c r="B680" s="19" t="s">
        <v>444</v>
      </c>
      <c r="C680" s="20">
        <v>2544</v>
      </c>
      <c r="D680" s="21" t="s">
        <v>224</v>
      </c>
      <c r="E680" s="37">
        <v>1</v>
      </c>
      <c r="F680" s="21" t="s">
        <v>37</v>
      </c>
      <c r="G680" s="42">
        <v>15</v>
      </c>
      <c r="H680" s="23" t="s">
        <v>22</v>
      </c>
      <c r="I680" s="42" t="s">
        <v>12</v>
      </c>
      <c r="J680" s="45">
        <v>20.5</v>
      </c>
      <c r="K680" s="23" t="s">
        <v>22</v>
      </c>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row>
    <row r="681" spans="1:235" ht="13.5" thickTop="1" x14ac:dyDescent="0.2">
      <c r="A681" s="11" t="s">
        <v>376</v>
      </c>
      <c r="B681" s="3" t="s">
        <v>444</v>
      </c>
      <c r="C681" s="5">
        <v>80128</v>
      </c>
      <c r="D681" s="12" t="s">
        <v>62</v>
      </c>
      <c r="E681" s="36">
        <v>1</v>
      </c>
      <c r="F681" s="12" t="s">
        <v>44</v>
      </c>
      <c r="G681" s="41">
        <v>16.13</v>
      </c>
      <c r="H681" s="15" t="s">
        <v>22</v>
      </c>
      <c r="I681" s="41" t="s">
        <v>12</v>
      </c>
      <c r="J681" s="44">
        <v>12</v>
      </c>
      <c r="K681" s="15" t="s">
        <v>22</v>
      </c>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row>
    <row r="682" spans="1:235" x14ac:dyDescent="0.2">
      <c r="A682" s="3" t="s">
        <v>376</v>
      </c>
      <c r="B682" s="3" t="s">
        <v>444</v>
      </c>
      <c r="C682" s="5">
        <v>80128</v>
      </c>
      <c r="D682" s="6" t="s">
        <v>379</v>
      </c>
      <c r="E682" s="35">
        <v>2</v>
      </c>
      <c r="F682" s="6" t="s">
        <v>44</v>
      </c>
      <c r="G682" s="7">
        <v>12.86</v>
      </c>
      <c r="H682" s="8" t="s">
        <v>22</v>
      </c>
      <c r="I682" s="7" t="s">
        <v>12</v>
      </c>
      <c r="J682" s="43">
        <v>16</v>
      </c>
      <c r="K682" s="8" t="s">
        <v>22</v>
      </c>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row>
    <row r="683" spans="1:235" s="11" customFormat="1" x14ac:dyDescent="0.2">
      <c r="A683" s="3" t="s">
        <v>376</v>
      </c>
      <c r="B683" s="3" t="s">
        <v>444</v>
      </c>
      <c r="C683" s="5">
        <v>80128</v>
      </c>
      <c r="D683" s="6" t="s">
        <v>379</v>
      </c>
      <c r="E683" s="35">
        <v>1</v>
      </c>
      <c r="F683" s="6" t="s">
        <v>44</v>
      </c>
      <c r="G683" s="7">
        <v>12.86</v>
      </c>
      <c r="H683" s="8" t="s">
        <v>22</v>
      </c>
      <c r="I683" s="7" t="s">
        <v>12</v>
      </c>
      <c r="J683" s="43">
        <v>10</v>
      </c>
      <c r="K683" s="8" t="s">
        <v>22</v>
      </c>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row>
    <row r="684" spans="1:235" x14ac:dyDescent="0.2">
      <c r="A684" s="3" t="s">
        <v>376</v>
      </c>
      <c r="B684" s="3" t="s">
        <v>444</v>
      </c>
      <c r="C684" s="5">
        <v>80128</v>
      </c>
      <c r="D684" s="6" t="s">
        <v>379</v>
      </c>
      <c r="E684" s="35">
        <v>1</v>
      </c>
      <c r="F684" s="6" t="s">
        <v>44</v>
      </c>
      <c r="G684" s="7">
        <v>12.86</v>
      </c>
      <c r="H684" s="8" t="s">
        <v>22</v>
      </c>
      <c r="I684" s="7" t="s">
        <v>12</v>
      </c>
      <c r="J684" s="43">
        <v>16</v>
      </c>
      <c r="K684" s="8" t="s">
        <v>22</v>
      </c>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row>
    <row r="685" spans="1:235" x14ac:dyDescent="0.2">
      <c r="A685" s="3" t="s">
        <v>376</v>
      </c>
      <c r="B685" s="3" t="s">
        <v>444</v>
      </c>
      <c r="C685" s="5">
        <v>80128</v>
      </c>
      <c r="D685" s="6" t="s">
        <v>378</v>
      </c>
      <c r="E685" s="35">
        <v>1</v>
      </c>
      <c r="F685" s="6" t="s">
        <v>23</v>
      </c>
      <c r="G685" s="7">
        <f>(I685/52)/J685</f>
        <v>27.119780219780221</v>
      </c>
      <c r="H685" s="8" t="s">
        <v>15</v>
      </c>
      <c r="I685" s="9">
        <v>49358</v>
      </c>
      <c r="J685" s="43">
        <v>35</v>
      </c>
      <c r="K685" s="8" t="s">
        <v>22</v>
      </c>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row>
    <row r="686" spans="1:235" x14ac:dyDescent="0.2">
      <c r="A686" s="3" t="s">
        <v>376</v>
      </c>
      <c r="B686" s="3" t="s">
        <v>444</v>
      </c>
      <c r="C686" s="5">
        <v>80128</v>
      </c>
      <c r="D686" s="6" t="s">
        <v>378</v>
      </c>
      <c r="E686" s="35">
        <v>1</v>
      </c>
      <c r="F686" s="6" t="s">
        <v>23</v>
      </c>
      <c r="G686" s="7">
        <f t="shared" ref="G686:G699" si="24">(I686/52)/J686</f>
        <v>27.270329670329669</v>
      </c>
      <c r="H686" s="8" t="s">
        <v>15</v>
      </c>
      <c r="I686" s="9">
        <v>49632</v>
      </c>
      <c r="J686" s="43">
        <v>35</v>
      </c>
      <c r="K686" s="8" t="s">
        <v>22</v>
      </c>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row>
    <row r="687" spans="1:235" x14ac:dyDescent="0.2">
      <c r="A687" s="3" t="s">
        <v>376</v>
      </c>
      <c r="B687" s="3" t="s">
        <v>444</v>
      </c>
      <c r="C687" s="5">
        <v>80128</v>
      </c>
      <c r="D687" s="6" t="s">
        <v>74</v>
      </c>
      <c r="E687" s="35">
        <v>1</v>
      </c>
      <c r="F687" s="6" t="s">
        <v>16</v>
      </c>
      <c r="G687" s="7">
        <f t="shared" si="24"/>
        <v>31.819838056680162</v>
      </c>
      <c r="H687" s="8" t="s">
        <v>15</v>
      </c>
      <c r="I687" s="9">
        <v>31438</v>
      </c>
      <c r="J687" s="43">
        <v>19</v>
      </c>
      <c r="K687" s="8" t="s">
        <v>15</v>
      </c>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row>
    <row r="688" spans="1:235" x14ac:dyDescent="0.2">
      <c r="A688" s="3" t="s">
        <v>376</v>
      </c>
      <c r="B688" s="3" t="s">
        <v>444</v>
      </c>
      <c r="C688" s="5">
        <v>80128</v>
      </c>
      <c r="D688" s="6" t="s">
        <v>74</v>
      </c>
      <c r="E688" s="35">
        <v>2</v>
      </c>
      <c r="F688" s="6" t="s">
        <v>16</v>
      </c>
      <c r="G688" s="7">
        <f t="shared" si="24"/>
        <v>31.82</v>
      </c>
      <c r="H688" s="8" t="s">
        <v>15</v>
      </c>
      <c r="I688" s="9">
        <v>62049</v>
      </c>
      <c r="J688" s="43">
        <v>37.5</v>
      </c>
      <c r="K688" s="8" t="s">
        <v>15</v>
      </c>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row>
    <row r="689" spans="1:235" x14ac:dyDescent="0.2">
      <c r="A689" s="3" t="s">
        <v>376</v>
      </c>
      <c r="B689" s="3" t="s">
        <v>444</v>
      </c>
      <c r="C689" s="5">
        <v>80128</v>
      </c>
      <c r="D689" s="6" t="s">
        <v>74</v>
      </c>
      <c r="E689" s="35">
        <v>1</v>
      </c>
      <c r="F689" s="6" t="s">
        <v>16</v>
      </c>
      <c r="G689" s="7">
        <f t="shared" si="24"/>
        <v>35.638461538461534</v>
      </c>
      <c r="H689" s="8" t="s">
        <v>15</v>
      </c>
      <c r="I689" s="9">
        <v>69495</v>
      </c>
      <c r="J689" s="43">
        <v>37.5</v>
      </c>
      <c r="K689" s="8" t="s">
        <v>15</v>
      </c>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row>
    <row r="690" spans="1:235" x14ac:dyDescent="0.2">
      <c r="A690" s="3" t="s">
        <v>376</v>
      </c>
      <c r="B690" s="3" t="s">
        <v>444</v>
      </c>
      <c r="C690" s="5">
        <v>80128</v>
      </c>
      <c r="D690" s="6" t="s">
        <v>377</v>
      </c>
      <c r="E690" s="35">
        <v>1</v>
      </c>
      <c r="F690" s="6" t="s">
        <v>51</v>
      </c>
      <c r="G690" s="7">
        <f t="shared" si="24"/>
        <v>51.276410256410252</v>
      </c>
      <c r="H690" s="8" t="s">
        <v>15</v>
      </c>
      <c r="I690" s="9">
        <v>99989</v>
      </c>
      <c r="J690" s="43">
        <v>37.5</v>
      </c>
      <c r="K690" s="8" t="s">
        <v>15</v>
      </c>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row>
    <row r="691" spans="1:235" x14ac:dyDescent="0.2">
      <c r="A691" s="3" t="s">
        <v>376</v>
      </c>
      <c r="B691" s="3" t="s">
        <v>444</v>
      </c>
      <c r="C691" s="5">
        <v>80128</v>
      </c>
      <c r="D691" s="6" t="s">
        <v>13</v>
      </c>
      <c r="E691" s="35">
        <v>1</v>
      </c>
      <c r="F691" s="6" t="s">
        <v>13</v>
      </c>
      <c r="G691" s="7">
        <f t="shared" si="24"/>
        <v>58.573846153846155</v>
      </c>
      <c r="H691" s="8" t="s">
        <v>15</v>
      </c>
      <c r="I691" s="9">
        <v>114219</v>
      </c>
      <c r="J691" s="43">
        <v>37.5</v>
      </c>
      <c r="K691" s="8" t="s">
        <v>15</v>
      </c>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row>
    <row r="692" spans="1:235" x14ac:dyDescent="0.2">
      <c r="A692" s="3" t="s">
        <v>376</v>
      </c>
      <c r="B692" s="3" t="s">
        <v>444</v>
      </c>
      <c r="C692" s="5">
        <v>80128</v>
      </c>
      <c r="D692" s="6" t="s">
        <v>224</v>
      </c>
      <c r="E692" s="35">
        <v>1</v>
      </c>
      <c r="F692" s="6" t="s">
        <v>20</v>
      </c>
      <c r="G692" s="7">
        <f t="shared" si="24"/>
        <v>24.886263736263736</v>
      </c>
      <c r="H692" s="8" t="s">
        <v>15</v>
      </c>
      <c r="I692" s="9">
        <v>45293</v>
      </c>
      <c r="J692" s="43">
        <v>35</v>
      </c>
      <c r="K692" s="8" t="s">
        <v>22</v>
      </c>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row>
    <row r="693" spans="1:235" x14ac:dyDescent="0.2">
      <c r="A693" s="3" t="s">
        <v>376</v>
      </c>
      <c r="B693" s="3" t="s">
        <v>444</v>
      </c>
      <c r="C693" s="5">
        <v>80128</v>
      </c>
      <c r="D693" s="6" t="s">
        <v>61</v>
      </c>
      <c r="E693" s="35">
        <v>1</v>
      </c>
      <c r="F693" s="6" t="s">
        <v>20</v>
      </c>
      <c r="G693" s="7">
        <f t="shared" si="24"/>
        <v>24.08901098901099</v>
      </c>
      <c r="H693" s="8" t="s">
        <v>15</v>
      </c>
      <c r="I693" s="9">
        <v>43842</v>
      </c>
      <c r="J693" s="43">
        <v>35</v>
      </c>
      <c r="K693" s="8" t="s">
        <v>22</v>
      </c>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row>
    <row r="694" spans="1:235" x14ac:dyDescent="0.2">
      <c r="A694" s="3" t="s">
        <v>376</v>
      </c>
      <c r="B694" s="3" t="s">
        <v>444</v>
      </c>
      <c r="C694" s="5">
        <v>80128</v>
      </c>
      <c r="D694" s="6" t="s">
        <v>61</v>
      </c>
      <c r="E694" s="35">
        <v>1</v>
      </c>
      <c r="F694" s="6" t="s">
        <v>20</v>
      </c>
      <c r="G694" s="7">
        <f t="shared" si="24"/>
        <v>25.25</v>
      </c>
      <c r="H694" s="8" t="s">
        <v>15</v>
      </c>
      <c r="I694" s="9">
        <v>45955</v>
      </c>
      <c r="J694" s="43">
        <v>35</v>
      </c>
      <c r="K694" s="8" t="s">
        <v>22</v>
      </c>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row>
    <row r="695" spans="1:235" x14ac:dyDescent="0.2">
      <c r="A695" s="3" t="s">
        <v>376</v>
      </c>
      <c r="B695" s="3" t="s">
        <v>444</v>
      </c>
      <c r="C695" s="5">
        <v>80128</v>
      </c>
      <c r="D695" s="6" t="s">
        <v>61</v>
      </c>
      <c r="E695" s="35">
        <v>1</v>
      </c>
      <c r="F695" s="6" t="s">
        <v>20</v>
      </c>
      <c r="G695" s="7">
        <f t="shared" si="24"/>
        <v>24.919780219780222</v>
      </c>
      <c r="H695" s="8" t="s">
        <v>15</v>
      </c>
      <c r="I695" s="9">
        <v>45354</v>
      </c>
      <c r="J695" s="43">
        <v>35</v>
      </c>
      <c r="K695" s="8" t="s">
        <v>22</v>
      </c>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row>
    <row r="696" spans="1:235" x14ac:dyDescent="0.2">
      <c r="A696" s="3" t="s">
        <v>376</v>
      </c>
      <c r="B696" s="3" t="s">
        <v>444</v>
      </c>
      <c r="C696" s="5">
        <v>80128</v>
      </c>
      <c r="D696" s="6" t="s">
        <v>62</v>
      </c>
      <c r="E696" s="35">
        <v>2</v>
      </c>
      <c r="F696" s="6" t="s">
        <v>28</v>
      </c>
      <c r="G696" s="7">
        <f t="shared" si="24"/>
        <v>23.204945054945053</v>
      </c>
      <c r="H696" s="8" t="s">
        <v>15</v>
      </c>
      <c r="I696" s="9">
        <v>42233</v>
      </c>
      <c r="J696" s="43">
        <v>35</v>
      </c>
      <c r="K696" s="8" t="s">
        <v>22</v>
      </c>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row>
    <row r="697" spans="1:235" x14ac:dyDescent="0.2">
      <c r="A697" s="3" t="s">
        <v>376</v>
      </c>
      <c r="B697" s="3" t="s">
        <v>444</v>
      </c>
      <c r="C697" s="5">
        <v>80128</v>
      </c>
      <c r="D697" s="6" t="s">
        <v>62</v>
      </c>
      <c r="E697" s="35">
        <v>2</v>
      </c>
      <c r="F697" s="6" t="s">
        <v>28</v>
      </c>
      <c r="G697" s="7">
        <f>(I697/52)/J697</f>
        <v>22.995054945054946</v>
      </c>
      <c r="H697" s="8" t="s">
        <v>15</v>
      </c>
      <c r="I697" s="9">
        <v>41851</v>
      </c>
      <c r="J697" s="43">
        <v>35</v>
      </c>
      <c r="K697" s="8" t="s">
        <v>22</v>
      </c>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row>
    <row r="698" spans="1:235" x14ac:dyDescent="0.2">
      <c r="A698" s="3" t="s">
        <v>376</v>
      </c>
      <c r="B698" s="3" t="s">
        <v>444</v>
      </c>
      <c r="C698" s="5">
        <v>80128</v>
      </c>
      <c r="D698" s="6" t="s">
        <v>62</v>
      </c>
      <c r="E698" s="35">
        <v>2</v>
      </c>
      <c r="F698" s="6" t="s">
        <v>28</v>
      </c>
      <c r="G698" s="7">
        <f t="shared" si="24"/>
        <v>21</v>
      </c>
      <c r="H698" s="8" t="s">
        <v>15</v>
      </c>
      <c r="I698" s="9">
        <v>38220</v>
      </c>
      <c r="J698" s="43">
        <v>35</v>
      </c>
      <c r="K698" s="8" t="s">
        <v>22</v>
      </c>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row>
    <row r="699" spans="1:235" x14ac:dyDescent="0.2">
      <c r="A699" s="3" t="s">
        <v>376</v>
      </c>
      <c r="B699" s="3" t="s">
        <v>444</v>
      </c>
      <c r="C699" s="5">
        <v>80128</v>
      </c>
      <c r="D699" s="6" t="s">
        <v>62</v>
      </c>
      <c r="E699" s="35">
        <v>2</v>
      </c>
      <c r="F699" s="6" t="s">
        <v>28</v>
      </c>
      <c r="G699" s="7">
        <f t="shared" si="24"/>
        <v>22.532967032967033</v>
      </c>
      <c r="H699" s="8" t="s">
        <v>15</v>
      </c>
      <c r="I699" s="9">
        <v>41010</v>
      </c>
      <c r="J699" s="43">
        <v>35</v>
      </c>
      <c r="K699" s="8" t="s">
        <v>22</v>
      </c>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row>
    <row r="700" spans="1:235" x14ac:dyDescent="0.2">
      <c r="A700" s="3" t="s">
        <v>376</v>
      </c>
      <c r="B700" s="3" t="s">
        <v>444</v>
      </c>
      <c r="C700" s="5">
        <v>80128</v>
      </c>
      <c r="D700" s="6" t="s">
        <v>62</v>
      </c>
      <c r="E700" s="35">
        <v>1</v>
      </c>
      <c r="F700" s="6" t="s">
        <v>28</v>
      </c>
      <c r="G700" s="7">
        <v>17.579999999999998</v>
      </c>
      <c r="H700" s="8" t="s">
        <v>22</v>
      </c>
      <c r="I700" s="7" t="s">
        <v>12</v>
      </c>
      <c r="J700" s="43">
        <v>19</v>
      </c>
      <c r="K700" s="8" t="s">
        <v>22</v>
      </c>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row>
    <row r="701" spans="1:235" x14ac:dyDescent="0.2">
      <c r="A701" s="3" t="s">
        <v>376</v>
      </c>
      <c r="B701" s="3" t="s">
        <v>444</v>
      </c>
      <c r="C701" s="5">
        <v>80128</v>
      </c>
      <c r="D701" s="6" t="s">
        <v>62</v>
      </c>
      <c r="E701" s="35">
        <v>1</v>
      </c>
      <c r="F701" s="6" t="s">
        <v>28</v>
      </c>
      <c r="G701" s="7">
        <v>16.13</v>
      </c>
      <c r="H701" s="8" t="s">
        <v>22</v>
      </c>
      <c r="I701" s="7" t="s">
        <v>12</v>
      </c>
      <c r="J701" s="43">
        <v>8</v>
      </c>
      <c r="K701" s="8" t="s">
        <v>22</v>
      </c>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row>
    <row r="702" spans="1:235" x14ac:dyDescent="0.2">
      <c r="A702" s="3" t="s">
        <v>376</v>
      </c>
      <c r="B702" s="3" t="s">
        <v>444</v>
      </c>
      <c r="C702" s="5">
        <v>80128</v>
      </c>
      <c r="D702" s="6" t="s">
        <v>62</v>
      </c>
      <c r="E702" s="35">
        <v>7</v>
      </c>
      <c r="F702" s="6" t="s">
        <v>28</v>
      </c>
      <c r="G702" s="7">
        <v>20.38</v>
      </c>
      <c r="H702" s="8" t="s">
        <v>22</v>
      </c>
      <c r="I702" s="7" t="s">
        <v>12</v>
      </c>
      <c r="J702" s="43">
        <v>19</v>
      </c>
      <c r="K702" s="8" t="s">
        <v>22</v>
      </c>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row>
    <row r="703" spans="1:235" x14ac:dyDescent="0.2">
      <c r="A703" s="3" t="s">
        <v>376</v>
      </c>
      <c r="B703" s="3" t="s">
        <v>444</v>
      </c>
      <c r="C703" s="5">
        <v>80128</v>
      </c>
      <c r="D703" s="6" t="s">
        <v>62</v>
      </c>
      <c r="E703" s="35">
        <v>1</v>
      </c>
      <c r="F703" s="6" t="s">
        <v>28</v>
      </c>
      <c r="G703" s="7">
        <v>17.579999999999998</v>
      </c>
      <c r="H703" s="8" t="s">
        <v>22</v>
      </c>
      <c r="I703" s="7" t="s">
        <v>12</v>
      </c>
      <c r="J703" s="43">
        <v>19</v>
      </c>
      <c r="K703" s="8" t="s">
        <v>22</v>
      </c>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row>
    <row r="704" spans="1:235" x14ac:dyDescent="0.2">
      <c r="A704" s="3" t="s">
        <v>376</v>
      </c>
      <c r="B704" s="3" t="s">
        <v>444</v>
      </c>
      <c r="C704" s="5">
        <v>80128</v>
      </c>
      <c r="D704" s="6" t="s">
        <v>62</v>
      </c>
      <c r="E704" s="35">
        <v>1</v>
      </c>
      <c r="F704" s="6" t="s">
        <v>28</v>
      </c>
      <c r="G704" s="7">
        <v>20.38</v>
      </c>
      <c r="H704" s="8" t="s">
        <v>22</v>
      </c>
      <c r="I704" s="7" t="s">
        <v>12</v>
      </c>
      <c r="J704" s="43">
        <v>10</v>
      </c>
      <c r="K704" s="8" t="s">
        <v>22</v>
      </c>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row>
    <row r="705" spans="1:235" x14ac:dyDescent="0.2">
      <c r="A705" s="3" t="s">
        <v>376</v>
      </c>
      <c r="B705" s="3" t="s">
        <v>444</v>
      </c>
      <c r="C705" s="5">
        <v>80128</v>
      </c>
      <c r="D705" s="6" t="s">
        <v>62</v>
      </c>
      <c r="E705" s="35">
        <v>1</v>
      </c>
      <c r="F705" s="6" t="s">
        <v>28</v>
      </c>
      <c r="G705" s="7">
        <v>20.37</v>
      </c>
      <c r="H705" s="8" t="s">
        <v>22</v>
      </c>
      <c r="I705" s="7" t="s">
        <v>12</v>
      </c>
      <c r="J705" s="43">
        <v>19</v>
      </c>
      <c r="K705" s="8" t="s">
        <v>22</v>
      </c>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row>
    <row r="706" spans="1:235" x14ac:dyDescent="0.2">
      <c r="A706" s="11" t="s">
        <v>376</v>
      </c>
      <c r="B706" s="11" t="s">
        <v>444</v>
      </c>
      <c r="C706" s="5">
        <v>80128</v>
      </c>
      <c r="D706" s="12" t="s">
        <v>78</v>
      </c>
      <c r="E706" s="36">
        <v>1</v>
      </c>
      <c r="F706" s="12" t="s">
        <v>37</v>
      </c>
      <c r="G706" s="41">
        <f>(I706/52)/J706</f>
        <v>41.19025641025641</v>
      </c>
      <c r="H706" s="15" t="s">
        <v>15</v>
      </c>
      <c r="I706" s="13">
        <v>80321</v>
      </c>
      <c r="J706" s="44">
        <v>37.5</v>
      </c>
      <c r="K706" s="15" t="s">
        <v>15</v>
      </c>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row>
    <row r="707" spans="1:235" x14ac:dyDescent="0.2">
      <c r="A707" s="3" t="s">
        <v>376</v>
      </c>
      <c r="B707" s="3" t="s">
        <v>444</v>
      </c>
      <c r="C707" s="5">
        <v>80128</v>
      </c>
      <c r="D707" s="6" t="s">
        <v>78</v>
      </c>
      <c r="E707" s="35">
        <v>1</v>
      </c>
      <c r="F707" s="6" t="s">
        <v>37</v>
      </c>
      <c r="G707" s="41">
        <f t="shared" ref="G707:G715" si="25">(I707/52)/J707</f>
        <v>40.561538461538461</v>
      </c>
      <c r="H707" s="8" t="s">
        <v>15</v>
      </c>
      <c r="I707" s="9">
        <v>79095</v>
      </c>
      <c r="J707" s="43">
        <v>37.5</v>
      </c>
      <c r="K707" s="8" t="s">
        <v>15</v>
      </c>
      <c r="L707" s="2"/>
      <c r="M707" s="2"/>
      <c r="N707" s="2"/>
      <c r="O707" s="2"/>
      <c r="P707" s="2"/>
      <c r="Q707" s="2"/>
      <c r="R707" s="6"/>
      <c r="S707" s="2"/>
      <c r="T707" s="2"/>
      <c r="U707" s="2"/>
      <c r="V707" s="2"/>
      <c r="W707" s="2"/>
      <c r="X707" s="2"/>
      <c r="Y707" s="2"/>
      <c r="Z707" s="2"/>
      <c r="AA707" s="2"/>
      <c r="AB707" s="2"/>
      <c r="AC707" s="2"/>
      <c r="AD707" s="2"/>
      <c r="AE707" s="2"/>
      <c r="AF707" s="2"/>
      <c r="AG707" s="2"/>
      <c r="AH707" s="2"/>
      <c r="AI707" s="2"/>
      <c r="AJ707" s="2"/>
      <c r="AK707" s="2"/>
      <c r="AL707" s="2"/>
      <c r="AM707" s="2"/>
      <c r="AN707" s="6"/>
      <c r="AO707" s="2"/>
      <c r="AP707" s="2"/>
      <c r="AQ707" s="2"/>
      <c r="AR707" s="6"/>
      <c r="AS707" s="2"/>
      <c r="AT707" s="2"/>
      <c r="AU707" s="2"/>
      <c r="AV707" s="6"/>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6"/>
      <c r="CG707" s="2"/>
      <c r="CH707" s="6"/>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6"/>
      <c r="DV707" s="6"/>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6"/>
      <c r="FC707" s="6"/>
      <c r="FD707" s="6"/>
      <c r="FE707" s="6"/>
      <c r="FF707" s="6"/>
      <c r="FG707" s="6"/>
      <c r="FH707" s="6"/>
      <c r="FI707" s="6"/>
      <c r="FJ707" s="2"/>
      <c r="FK707" s="2"/>
      <c r="FL707" s="2"/>
      <c r="FM707" s="2"/>
      <c r="FN707" s="16"/>
      <c r="FO707" s="16"/>
      <c r="FP707" s="16"/>
      <c r="FQ707" s="16"/>
      <c r="FR707" s="16"/>
      <c r="FS707" s="6"/>
      <c r="FT707" s="16"/>
      <c r="FU707" s="16"/>
      <c r="FV707" s="16"/>
      <c r="FW707" s="16"/>
      <c r="FX707" s="16"/>
      <c r="FY707" s="16"/>
      <c r="FZ707" s="6"/>
      <c r="GA707" s="16"/>
      <c r="GB707" s="16"/>
      <c r="GC707" s="16"/>
      <c r="GD707" s="16"/>
      <c r="GE707" s="16"/>
      <c r="GF707" s="16"/>
      <c r="GG707" s="16"/>
      <c r="GH707" s="16"/>
      <c r="GI707" s="16"/>
      <c r="GJ707" s="16"/>
      <c r="GK707" s="16"/>
      <c r="GL707" s="16"/>
      <c r="GM707" s="6"/>
      <c r="GN707" s="16"/>
      <c r="GO707" s="16"/>
      <c r="GP707" s="16"/>
      <c r="GQ707" s="16"/>
      <c r="GR707" s="16"/>
      <c r="GS707" s="16"/>
      <c r="GT707" s="16"/>
      <c r="GU707" s="16"/>
      <c r="GV707" s="6"/>
      <c r="GW707" s="16"/>
      <c r="GX707" s="16"/>
      <c r="GY707" s="16"/>
      <c r="GZ707" s="16"/>
      <c r="HA707" s="6"/>
      <c r="HB707" s="6"/>
      <c r="HC707" s="6"/>
      <c r="HD707" s="6"/>
      <c r="HE707" s="6"/>
      <c r="HF707" s="6"/>
      <c r="HG707" s="2"/>
      <c r="HH707" s="2"/>
      <c r="HI707" s="6"/>
      <c r="HJ707" s="6"/>
      <c r="HK707" s="6"/>
      <c r="HL707" s="6"/>
      <c r="HM707" s="2"/>
      <c r="HN707" s="2"/>
      <c r="HO707" s="6"/>
      <c r="HP707" s="6"/>
      <c r="HQ707" s="6"/>
      <c r="HR707" s="6"/>
      <c r="HS707" s="16"/>
      <c r="HT707" s="6"/>
      <c r="HU707" s="2"/>
      <c r="HV707" s="6"/>
      <c r="HW707" s="17"/>
      <c r="HX707" s="6"/>
      <c r="HY707" s="6"/>
      <c r="HZ707" s="17"/>
      <c r="IA707" s="6"/>
    </row>
    <row r="708" spans="1:235" x14ac:dyDescent="0.2">
      <c r="A708" s="3" t="s">
        <v>376</v>
      </c>
      <c r="B708" s="3" t="s">
        <v>444</v>
      </c>
      <c r="C708" s="5">
        <v>80128</v>
      </c>
      <c r="D708" s="6" t="s">
        <v>78</v>
      </c>
      <c r="E708" s="35">
        <v>1</v>
      </c>
      <c r="F708" s="6" t="s">
        <v>37</v>
      </c>
      <c r="G708" s="41">
        <f t="shared" si="25"/>
        <v>35.895384615384614</v>
      </c>
      <c r="H708" s="8" t="s">
        <v>15</v>
      </c>
      <c r="I708" s="9">
        <v>69996</v>
      </c>
      <c r="J708" s="43">
        <v>37.5</v>
      </c>
      <c r="K708" s="8" t="s">
        <v>15</v>
      </c>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row>
    <row r="709" spans="1:235" x14ac:dyDescent="0.2">
      <c r="A709" s="3" t="s">
        <v>376</v>
      </c>
      <c r="B709" s="3" t="s">
        <v>444</v>
      </c>
      <c r="C709" s="5">
        <v>80128</v>
      </c>
      <c r="D709" s="6" t="s">
        <v>78</v>
      </c>
      <c r="E709" s="35">
        <v>1</v>
      </c>
      <c r="F709" s="6" t="s">
        <v>37</v>
      </c>
      <c r="G709" s="41">
        <f t="shared" si="25"/>
        <v>42.04615384615385</v>
      </c>
      <c r="H709" s="8" t="s">
        <v>15</v>
      </c>
      <c r="I709" s="9">
        <v>81990</v>
      </c>
      <c r="J709" s="43">
        <v>37.5</v>
      </c>
      <c r="K709" s="8" t="s">
        <v>15</v>
      </c>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row>
    <row r="710" spans="1:235" x14ac:dyDescent="0.2">
      <c r="A710" s="3" t="s">
        <v>376</v>
      </c>
      <c r="B710" s="3" t="s">
        <v>444</v>
      </c>
      <c r="C710" s="5">
        <v>80128</v>
      </c>
      <c r="D710" s="6" t="s">
        <v>78</v>
      </c>
      <c r="E710" s="35">
        <v>1</v>
      </c>
      <c r="F710" s="6" t="s">
        <v>37</v>
      </c>
      <c r="G710" s="41">
        <f t="shared" si="25"/>
        <v>36.882564102564103</v>
      </c>
      <c r="H710" s="8" t="s">
        <v>15</v>
      </c>
      <c r="I710" s="9">
        <v>71921</v>
      </c>
      <c r="J710" s="43">
        <v>37.5</v>
      </c>
      <c r="K710" s="8" t="s">
        <v>15</v>
      </c>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row>
    <row r="711" spans="1:235" x14ac:dyDescent="0.2">
      <c r="A711" s="3" t="s">
        <v>376</v>
      </c>
      <c r="B711" s="3" t="s">
        <v>444</v>
      </c>
      <c r="C711" s="5">
        <v>80128</v>
      </c>
      <c r="D711" s="6" t="s">
        <v>40</v>
      </c>
      <c r="E711" s="35">
        <v>1</v>
      </c>
      <c r="F711" s="6" t="s">
        <v>26</v>
      </c>
      <c r="G711" s="41">
        <f t="shared" si="25"/>
        <v>28.370329670329671</v>
      </c>
      <c r="H711" s="8" t="s">
        <v>15</v>
      </c>
      <c r="I711" s="9">
        <v>51634</v>
      </c>
      <c r="J711" s="43">
        <v>35</v>
      </c>
      <c r="K711" s="8" t="s">
        <v>22</v>
      </c>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row>
    <row r="712" spans="1:235" x14ac:dyDescent="0.2">
      <c r="A712" s="3" t="s">
        <v>376</v>
      </c>
      <c r="B712" s="3" t="s">
        <v>444</v>
      </c>
      <c r="C712" s="5">
        <v>80128</v>
      </c>
      <c r="D712" s="6" t="s">
        <v>74</v>
      </c>
      <c r="E712" s="35">
        <v>1</v>
      </c>
      <c r="F712" s="6" t="s">
        <v>18</v>
      </c>
      <c r="G712" s="41">
        <f t="shared" si="25"/>
        <v>31.819838056680162</v>
      </c>
      <c r="H712" s="8" t="s">
        <v>15</v>
      </c>
      <c r="I712" s="9">
        <v>31438</v>
      </c>
      <c r="J712" s="43">
        <v>19</v>
      </c>
      <c r="K712" s="8" t="s">
        <v>15</v>
      </c>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row>
    <row r="713" spans="1:235" x14ac:dyDescent="0.2">
      <c r="A713" s="3" t="s">
        <v>376</v>
      </c>
      <c r="B713" s="3" t="s">
        <v>444</v>
      </c>
      <c r="C713" s="5">
        <v>80128</v>
      </c>
      <c r="D713" s="6" t="s">
        <v>74</v>
      </c>
      <c r="E713" s="35">
        <v>1</v>
      </c>
      <c r="F713" s="6" t="s">
        <v>18</v>
      </c>
      <c r="G713" s="41">
        <f t="shared" si="25"/>
        <v>27.030364372469638</v>
      </c>
      <c r="H713" s="8" t="s">
        <v>15</v>
      </c>
      <c r="I713" s="9">
        <v>26706</v>
      </c>
      <c r="J713" s="43">
        <v>19</v>
      </c>
      <c r="K713" s="8" t="s">
        <v>15</v>
      </c>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row>
    <row r="714" spans="1:235" x14ac:dyDescent="0.2">
      <c r="A714" s="3" t="s">
        <v>376</v>
      </c>
      <c r="B714" s="3" t="s">
        <v>444</v>
      </c>
      <c r="C714" s="5">
        <v>80128</v>
      </c>
      <c r="D714" s="6" t="s">
        <v>74</v>
      </c>
      <c r="E714" s="35">
        <v>2</v>
      </c>
      <c r="F714" s="6" t="s">
        <v>18</v>
      </c>
      <c r="G714" s="49">
        <f t="shared" si="25"/>
        <v>31.82</v>
      </c>
      <c r="H714" s="53" t="s">
        <v>15</v>
      </c>
      <c r="I714" s="54">
        <v>62049</v>
      </c>
      <c r="J714" s="43">
        <v>37.5</v>
      </c>
      <c r="K714" s="8" t="s">
        <v>15</v>
      </c>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row>
    <row r="715" spans="1:235" ht="13.5" thickBot="1" x14ac:dyDescent="0.25">
      <c r="A715" s="19" t="s">
        <v>376</v>
      </c>
      <c r="B715" s="19" t="s">
        <v>444</v>
      </c>
      <c r="C715" s="20">
        <v>80128</v>
      </c>
      <c r="D715" s="21" t="s">
        <v>74</v>
      </c>
      <c r="E715" s="37">
        <v>1</v>
      </c>
      <c r="F715" s="21" t="s">
        <v>18</v>
      </c>
      <c r="G715" s="62">
        <f t="shared" si="25"/>
        <v>35.956410256410251</v>
      </c>
      <c r="H715" s="63" t="s">
        <v>15</v>
      </c>
      <c r="I715" s="64">
        <v>70115</v>
      </c>
      <c r="J715" s="45">
        <v>37.5</v>
      </c>
      <c r="K715" s="23" t="s">
        <v>15</v>
      </c>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row>
    <row r="716" spans="1:235" ht="13.5" thickTop="1" x14ac:dyDescent="0.2">
      <c r="A716" s="11" t="s">
        <v>206</v>
      </c>
      <c r="B716" s="11" t="s">
        <v>435</v>
      </c>
      <c r="C716" s="5">
        <v>6135</v>
      </c>
      <c r="D716" s="12" t="s">
        <v>114</v>
      </c>
      <c r="E716" s="36">
        <v>1</v>
      </c>
      <c r="F716" s="12" t="s">
        <v>16</v>
      </c>
      <c r="G716" s="49">
        <v>24.1</v>
      </c>
      <c r="H716" s="50" t="s">
        <v>22</v>
      </c>
      <c r="I716" s="51">
        <v>30583</v>
      </c>
      <c r="J716" s="44">
        <v>23.5</v>
      </c>
      <c r="K716" s="15" t="s">
        <v>15</v>
      </c>
      <c r="L716" s="47"/>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row>
    <row r="717" spans="1:235" x14ac:dyDescent="0.2">
      <c r="A717" s="3" t="s">
        <v>206</v>
      </c>
      <c r="B717" s="11" t="s">
        <v>435</v>
      </c>
      <c r="C717" s="5">
        <v>6135</v>
      </c>
      <c r="D717" s="6" t="s">
        <v>13</v>
      </c>
      <c r="E717" s="35">
        <v>1</v>
      </c>
      <c r="F717" s="6" t="s">
        <v>13</v>
      </c>
      <c r="G717" s="52">
        <v>31.04</v>
      </c>
      <c r="H717" s="53" t="s">
        <v>22</v>
      </c>
      <c r="I717" s="54">
        <v>57592</v>
      </c>
      <c r="J717" s="43">
        <v>35</v>
      </c>
      <c r="K717" s="8" t="s">
        <v>15</v>
      </c>
      <c r="L717" s="47"/>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row>
    <row r="718" spans="1:235" s="11" customFormat="1" x14ac:dyDescent="0.2">
      <c r="A718" s="11" t="s">
        <v>206</v>
      </c>
      <c r="B718" s="11" t="s">
        <v>435</v>
      </c>
      <c r="C718" s="5">
        <v>6135</v>
      </c>
      <c r="D718" s="12" t="s">
        <v>48</v>
      </c>
      <c r="E718" s="36">
        <v>1</v>
      </c>
      <c r="F718" s="12" t="s">
        <v>20</v>
      </c>
      <c r="G718" s="49">
        <v>18.47</v>
      </c>
      <c r="H718" s="50" t="s">
        <v>22</v>
      </c>
      <c r="I718" s="51">
        <v>21942</v>
      </c>
      <c r="J718" s="44">
        <v>22</v>
      </c>
      <c r="K718" s="15" t="s">
        <v>22</v>
      </c>
      <c r="L718" s="47"/>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row>
    <row r="719" spans="1:235" x14ac:dyDescent="0.2">
      <c r="A719" s="3" t="s">
        <v>206</v>
      </c>
      <c r="B719" s="11" t="s">
        <v>435</v>
      </c>
      <c r="C719" s="5">
        <v>6135</v>
      </c>
      <c r="D719" s="6" t="s">
        <v>207</v>
      </c>
      <c r="E719" s="35">
        <v>1</v>
      </c>
      <c r="F719" s="6" t="s">
        <v>20</v>
      </c>
      <c r="G719" s="52">
        <v>15</v>
      </c>
      <c r="H719" s="53" t="s">
        <v>22</v>
      </c>
      <c r="I719" s="54">
        <v>15795</v>
      </c>
      <c r="J719" s="43">
        <v>19.5</v>
      </c>
      <c r="K719" s="8" t="s">
        <v>22</v>
      </c>
      <c r="L719" s="47"/>
      <c r="M719" s="2"/>
      <c r="N719" s="2"/>
      <c r="O719" s="2"/>
      <c r="P719" s="2"/>
      <c r="Q719" s="2"/>
      <c r="R719" s="6"/>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6"/>
      <c r="CG719" s="2"/>
      <c r="CH719" s="6"/>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6"/>
      <c r="FC719" s="6"/>
      <c r="FD719" s="6"/>
      <c r="FE719" s="6"/>
      <c r="FF719" s="6"/>
      <c r="FG719" s="6"/>
      <c r="FH719" s="6"/>
      <c r="FI719" s="6"/>
      <c r="FJ719" s="2"/>
      <c r="FK719" s="2"/>
      <c r="FL719" s="2"/>
      <c r="FM719" s="2"/>
      <c r="FN719" s="16"/>
      <c r="FO719" s="16"/>
      <c r="FP719" s="16"/>
      <c r="FQ719" s="16"/>
      <c r="FR719" s="16"/>
      <c r="FS719" s="6"/>
      <c r="FT719" s="16"/>
      <c r="FU719" s="16"/>
      <c r="FV719" s="16"/>
      <c r="FW719" s="16"/>
      <c r="FX719" s="16"/>
      <c r="FY719" s="16"/>
      <c r="FZ719" s="6"/>
      <c r="GA719" s="16"/>
      <c r="GB719" s="16"/>
      <c r="GC719" s="16"/>
      <c r="GD719" s="16"/>
      <c r="GE719" s="16"/>
      <c r="GF719" s="16"/>
      <c r="GG719" s="16"/>
      <c r="GH719" s="16"/>
      <c r="GI719" s="16"/>
      <c r="GJ719" s="16"/>
      <c r="GK719" s="16"/>
      <c r="GL719" s="16"/>
      <c r="GM719" s="6"/>
      <c r="GN719" s="16"/>
      <c r="GO719" s="16"/>
      <c r="GP719" s="16"/>
      <c r="GQ719" s="16"/>
      <c r="GR719" s="16"/>
      <c r="GS719" s="16"/>
      <c r="GT719" s="16"/>
      <c r="GU719" s="16"/>
      <c r="GV719" s="6"/>
      <c r="GW719" s="16"/>
      <c r="GX719" s="16"/>
      <c r="GY719" s="16"/>
      <c r="GZ719" s="16"/>
      <c r="HA719" s="6"/>
      <c r="HB719" s="6"/>
      <c r="HC719" s="6"/>
      <c r="HD719" s="6"/>
      <c r="HE719" s="6"/>
      <c r="HF719" s="6"/>
      <c r="HG719" s="2"/>
      <c r="HH719" s="2"/>
      <c r="HI719" s="6"/>
      <c r="HJ719" s="6"/>
      <c r="HK719" s="6"/>
      <c r="HL719" s="6"/>
      <c r="HM719" s="2"/>
      <c r="HN719" s="2"/>
      <c r="HO719" s="6"/>
      <c r="HP719" s="6"/>
      <c r="HQ719" s="6"/>
      <c r="HR719" s="6"/>
      <c r="HS719" s="16"/>
      <c r="HT719" s="6"/>
      <c r="HU719" s="2"/>
      <c r="HV719" s="6"/>
      <c r="HW719" s="17"/>
      <c r="HX719" s="6"/>
      <c r="HY719" s="6"/>
      <c r="HZ719" s="17"/>
      <c r="IA719" s="6"/>
    </row>
    <row r="720" spans="1:235" x14ac:dyDescent="0.2">
      <c r="A720" s="3" t="s">
        <v>206</v>
      </c>
      <c r="B720" s="11" t="s">
        <v>435</v>
      </c>
      <c r="C720" s="5">
        <v>6135</v>
      </c>
      <c r="D720" s="6" t="s">
        <v>208</v>
      </c>
      <c r="E720" s="35">
        <v>1</v>
      </c>
      <c r="F720" s="6" t="s">
        <v>20</v>
      </c>
      <c r="G720" s="52">
        <v>14</v>
      </c>
      <c r="H720" s="53" t="s">
        <v>22</v>
      </c>
      <c r="I720" s="54">
        <v>8694</v>
      </c>
      <c r="J720" s="43">
        <v>11.5</v>
      </c>
      <c r="K720" s="8" t="s">
        <v>22</v>
      </c>
      <c r="L720" s="47"/>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row>
    <row r="721" spans="1:235" x14ac:dyDescent="0.2">
      <c r="A721" s="3" t="s">
        <v>206</v>
      </c>
      <c r="B721" s="11" t="s">
        <v>435</v>
      </c>
      <c r="C721" s="5">
        <v>6135</v>
      </c>
      <c r="D721" s="6" t="s">
        <v>20</v>
      </c>
      <c r="E721" s="35">
        <v>1</v>
      </c>
      <c r="F721" s="6" t="s">
        <v>20</v>
      </c>
      <c r="G721" s="52">
        <v>13.53</v>
      </c>
      <c r="H721" s="53" t="s">
        <v>22</v>
      </c>
      <c r="I721" s="54">
        <v>4018</v>
      </c>
      <c r="J721" s="43">
        <v>5.5</v>
      </c>
      <c r="K721" s="8" t="s">
        <v>22</v>
      </c>
      <c r="L721" s="47"/>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row>
    <row r="722" spans="1:235" x14ac:dyDescent="0.2">
      <c r="A722" s="3" t="s">
        <v>206</v>
      </c>
      <c r="B722" s="11" t="s">
        <v>435</v>
      </c>
      <c r="C722" s="5">
        <v>6135</v>
      </c>
      <c r="D722" s="6" t="s">
        <v>20</v>
      </c>
      <c r="E722" s="35">
        <v>1</v>
      </c>
      <c r="F722" s="6" t="s">
        <v>20</v>
      </c>
      <c r="G722" s="52">
        <v>11.43</v>
      </c>
      <c r="H722" s="53" t="s">
        <v>22</v>
      </c>
      <c r="I722" s="54">
        <v>3395</v>
      </c>
      <c r="J722" s="43">
        <v>5.5</v>
      </c>
      <c r="K722" s="8" t="s">
        <v>22</v>
      </c>
      <c r="L722" s="47"/>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row>
    <row r="723" spans="1:235" ht="13.5" thickBot="1" x14ac:dyDescent="0.25">
      <c r="A723" s="19" t="s">
        <v>206</v>
      </c>
      <c r="B723" s="19" t="s">
        <v>435</v>
      </c>
      <c r="C723" s="20">
        <v>6135</v>
      </c>
      <c r="D723" s="21" t="s">
        <v>20</v>
      </c>
      <c r="E723" s="37">
        <v>1</v>
      </c>
      <c r="F723" s="21" t="s">
        <v>20</v>
      </c>
      <c r="G723" s="62">
        <v>11.07</v>
      </c>
      <c r="H723" s="63" t="s">
        <v>22</v>
      </c>
      <c r="I723" s="64">
        <v>6277</v>
      </c>
      <c r="J723" s="45">
        <v>10.5</v>
      </c>
      <c r="K723" s="23" t="s">
        <v>22</v>
      </c>
      <c r="L723" s="47"/>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row>
    <row r="724" spans="1:235" ht="13.5" thickTop="1" x14ac:dyDescent="0.2">
      <c r="A724" s="3" t="s">
        <v>380</v>
      </c>
      <c r="B724" s="3" t="s">
        <v>450</v>
      </c>
      <c r="C724" s="5">
        <v>29191</v>
      </c>
      <c r="D724" s="6" t="s">
        <v>47</v>
      </c>
      <c r="E724" s="35">
        <v>1</v>
      </c>
      <c r="F724" s="6" t="s">
        <v>16</v>
      </c>
      <c r="G724" s="52">
        <v>18.7</v>
      </c>
      <c r="H724" s="53" t="s">
        <v>22</v>
      </c>
      <c r="I724" s="52" t="s">
        <v>12</v>
      </c>
      <c r="J724" s="43">
        <v>35</v>
      </c>
      <c r="K724" s="8" t="s">
        <v>15</v>
      </c>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row>
    <row r="725" spans="1:235" x14ac:dyDescent="0.2">
      <c r="A725" s="3" t="s">
        <v>380</v>
      </c>
      <c r="B725" s="3" t="s">
        <v>450</v>
      </c>
      <c r="C725" s="5">
        <v>29191</v>
      </c>
      <c r="D725" s="6" t="s">
        <v>14</v>
      </c>
      <c r="E725" s="35">
        <v>1</v>
      </c>
      <c r="F725" s="6" t="s">
        <v>13</v>
      </c>
      <c r="G725" s="7">
        <v>33.11</v>
      </c>
      <c r="H725" s="8" t="s">
        <v>22</v>
      </c>
      <c r="I725" s="7" t="s">
        <v>12</v>
      </c>
      <c r="J725" s="43">
        <v>35</v>
      </c>
      <c r="K725" s="8" t="s">
        <v>15</v>
      </c>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row>
    <row r="726" spans="1:235" x14ac:dyDescent="0.2">
      <c r="A726" s="3" t="s">
        <v>380</v>
      </c>
      <c r="B726" s="3" t="s">
        <v>450</v>
      </c>
      <c r="C726" s="5">
        <v>29191</v>
      </c>
      <c r="D726" s="6" t="s">
        <v>383</v>
      </c>
      <c r="E726" s="35">
        <v>1</v>
      </c>
      <c r="F726" s="6" t="s">
        <v>20</v>
      </c>
      <c r="G726" s="7">
        <v>15</v>
      </c>
      <c r="H726" s="8" t="s">
        <v>22</v>
      </c>
      <c r="I726" s="7" t="s">
        <v>12</v>
      </c>
      <c r="J726" s="43">
        <v>13</v>
      </c>
      <c r="K726" s="8" t="s">
        <v>22</v>
      </c>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row>
    <row r="727" spans="1:235" x14ac:dyDescent="0.2">
      <c r="A727" s="3" t="s">
        <v>380</v>
      </c>
      <c r="B727" s="3" t="s">
        <v>450</v>
      </c>
      <c r="C727" s="5">
        <v>29191</v>
      </c>
      <c r="D727" s="6" t="s">
        <v>383</v>
      </c>
      <c r="E727" s="35">
        <v>1</v>
      </c>
      <c r="F727" s="6" t="s">
        <v>20</v>
      </c>
      <c r="G727" s="7">
        <v>15</v>
      </c>
      <c r="H727" s="8" t="s">
        <v>22</v>
      </c>
      <c r="I727" s="7" t="s">
        <v>12</v>
      </c>
      <c r="J727" s="43">
        <v>7</v>
      </c>
      <c r="K727" s="8" t="s">
        <v>22</v>
      </c>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row>
    <row r="728" spans="1:235" x14ac:dyDescent="0.2">
      <c r="A728" s="3" t="s">
        <v>380</v>
      </c>
      <c r="B728" s="3" t="s">
        <v>450</v>
      </c>
      <c r="C728" s="5">
        <v>29191</v>
      </c>
      <c r="D728" s="6" t="s">
        <v>383</v>
      </c>
      <c r="E728" s="35">
        <v>1</v>
      </c>
      <c r="F728" s="6" t="s">
        <v>20</v>
      </c>
      <c r="G728" s="7">
        <v>15</v>
      </c>
      <c r="H728" s="8" t="s">
        <v>22</v>
      </c>
      <c r="I728" s="7" t="s">
        <v>12</v>
      </c>
      <c r="J728" s="43">
        <v>3</v>
      </c>
      <c r="K728" s="8" t="s">
        <v>22</v>
      </c>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row>
    <row r="729" spans="1:235" x14ac:dyDescent="0.2">
      <c r="A729" s="3" t="s">
        <v>380</v>
      </c>
      <c r="B729" s="3" t="s">
        <v>450</v>
      </c>
      <c r="C729" s="5">
        <v>29191</v>
      </c>
      <c r="D729" s="6" t="s">
        <v>153</v>
      </c>
      <c r="E729" s="35">
        <v>4</v>
      </c>
      <c r="F729" s="6" t="s">
        <v>28</v>
      </c>
      <c r="G729" s="7">
        <v>11.1</v>
      </c>
      <c r="H729" s="8" t="s">
        <v>22</v>
      </c>
      <c r="I729" s="7" t="s">
        <v>12</v>
      </c>
      <c r="J729" s="43">
        <v>19</v>
      </c>
      <c r="K729" s="8" t="s">
        <v>22</v>
      </c>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row>
    <row r="730" spans="1:235" x14ac:dyDescent="0.2">
      <c r="A730" s="3" t="s">
        <v>380</v>
      </c>
      <c r="B730" s="3" t="s">
        <v>450</v>
      </c>
      <c r="C730" s="5">
        <v>29191</v>
      </c>
      <c r="D730" s="6" t="s">
        <v>153</v>
      </c>
      <c r="E730" s="35">
        <v>1</v>
      </c>
      <c r="F730" s="6" t="s">
        <v>28</v>
      </c>
      <c r="G730" s="7">
        <v>11.1</v>
      </c>
      <c r="H730" s="8" t="s">
        <v>22</v>
      </c>
      <c r="I730" s="7" t="s">
        <v>12</v>
      </c>
      <c r="J730" s="43">
        <v>9</v>
      </c>
      <c r="K730" s="8" t="s">
        <v>22</v>
      </c>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row>
    <row r="731" spans="1:235" x14ac:dyDescent="0.2">
      <c r="A731" s="3" t="s">
        <v>380</v>
      </c>
      <c r="B731" s="3" t="s">
        <v>450</v>
      </c>
      <c r="C731" s="5">
        <v>29191</v>
      </c>
      <c r="D731" s="6" t="s">
        <v>153</v>
      </c>
      <c r="E731" s="35">
        <v>1</v>
      </c>
      <c r="F731" s="6" t="s">
        <v>28</v>
      </c>
      <c r="G731" s="7">
        <v>11.1</v>
      </c>
      <c r="H731" s="8" t="s">
        <v>22</v>
      </c>
      <c r="I731" s="7" t="s">
        <v>12</v>
      </c>
      <c r="J731" s="43">
        <v>8</v>
      </c>
      <c r="K731" s="8" t="s">
        <v>22</v>
      </c>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row>
    <row r="732" spans="1:235" x14ac:dyDescent="0.2">
      <c r="A732" s="11" t="s">
        <v>380</v>
      </c>
      <c r="B732" s="11" t="s">
        <v>450</v>
      </c>
      <c r="C732" s="5">
        <v>29191</v>
      </c>
      <c r="D732" s="12" t="s">
        <v>153</v>
      </c>
      <c r="E732" s="36">
        <v>2</v>
      </c>
      <c r="F732" s="12" t="s">
        <v>28</v>
      </c>
      <c r="G732" s="41">
        <v>11.25</v>
      </c>
      <c r="H732" s="15" t="s">
        <v>22</v>
      </c>
      <c r="I732" s="41" t="s">
        <v>12</v>
      </c>
      <c r="J732" s="44">
        <v>19</v>
      </c>
      <c r="K732" s="15" t="s">
        <v>22</v>
      </c>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row>
    <row r="733" spans="1:235" x14ac:dyDescent="0.2">
      <c r="A733" s="3" t="s">
        <v>380</v>
      </c>
      <c r="B733" s="3" t="s">
        <v>450</v>
      </c>
      <c r="C733" s="5">
        <v>29191</v>
      </c>
      <c r="D733" s="6" t="s">
        <v>130</v>
      </c>
      <c r="E733" s="35">
        <v>2</v>
      </c>
      <c r="F733" s="6" t="s">
        <v>28</v>
      </c>
      <c r="G733" s="7">
        <v>11.1</v>
      </c>
      <c r="H733" s="8" t="s">
        <v>22</v>
      </c>
      <c r="I733" s="7" t="s">
        <v>12</v>
      </c>
      <c r="J733" s="43">
        <v>19</v>
      </c>
      <c r="K733" s="8" t="s">
        <v>22</v>
      </c>
      <c r="L733" s="2"/>
      <c r="M733" s="2"/>
      <c r="N733" s="2"/>
      <c r="O733" s="2"/>
      <c r="P733" s="2"/>
      <c r="Q733" s="2"/>
      <c r="R733" s="6"/>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6"/>
      <c r="CG733" s="2"/>
      <c r="CH733" s="6"/>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6"/>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16"/>
      <c r="FO733" s="16"/>
      <c r="FP733" s="16"/>
      <c r="FQ733" s="16"/>
      <c r="FR733" s="16"/>
      <c r="FS733" s="6"/>
      <c r="FT733" s="16"/>
      <c r="FU733" s="16"/>
      <c r="FV733" s="16"/>
      <c r="FW733" s="16"/>
      <c r="FX733" s="16"/>
      <c r="FY733" s="16"/>
      <c r="FZ733" s="6"/>
      <c r="GA733" s="16"/>
      <c r="GB733" s="16"/>
      <c r="GC733" s="16"/>
      <c r="GD733" s="16"/>
      <c r="GE733" s="16"/>
      <c r="GF733" s="16"/>
      <c r="GG733" s="16"/>
      <c r="GH733" s="16"/>
      <c r="GI733" s="16"/>
      <c r="GJ733" s="16"/>
      <c r="GK733" s="16"/>
      <c r="GL733" s="16"/>
      <c r="GM733" s="6"/>
      <c r="GN733" s="16"/>
      <c r="GO733" s="16"/>
      <c r="GP733" s="16"/>
      <c r="GQ733" s="16"/>
      <c r="GR733" s="16"/>
      <c r="GS733" s="16"/>
      <c r="GT733" s="16"/>
      <c r="GU733" s="16"/>
      <c r="GV733" s="6"/>
      <c r="GW733" s="16"/>
      <c r="GX733" s="16"/>
      <c r="GY733" s="16"/>
      <c r="GZ733" s="16"/>
      <c r="HA733" s="6"/>
      <c r="HB733" s="6"/>
      <c r="HC733" s="6"/>
      <c r="HD733" s="6"/>
      <c r="HE733" s="6"/>
      <c r="HF733" s="6"/>
      <c r="HG733" s="2"/>
      <c r="HH733" s="2"/>
      <c r="HI733" s="6"/>
      <c r="HJ733" s="6"/>
      <c r="HK733" s="6"/>
      <c r="HL733" s="6"/>
      <c r="HM733" s="2"/>
      <c r="HN733" s="2"/>
      <c r="HO733" s="6"/>
      <c r="HP733" s="6"/>
      <c r="HQ733" s="6"/>
      <c r="HR733" s="6"/>
      <c r="HS733" s="16"/>
      <c r="HT733" s="6"/>
      <c r="HU733" s="6"/>
      <c r="HV733" s="6"/>
      <c r="HW733" s="17"/>
      <c r="HX733" s="6"/>
      <c r="HY733" s="6"/>
      <c r="HZ733" s="17"/>
      <c r="IA733" s="6"/>
    </row>
    <row r="734" spans="1:235" x14ac:dyDescent="0.2">
      <c r="A734" s="11" t="s">
        <v>380</v>
      </c>
      <c r="B734" s="3" t="s">
        <v>450</v>
      </c>
      <c r="C734" s="5">
        <v>29191</v>
      </c>
      <c r="D734" s="12" t="s">
        <v>384</v>
      </c>
      <c r="E734" s="36">
        <v>1</v>
      </c>
      <c r="F734" s="12" t="s">
        <v>28</v>
      </c>
      <c r="G734" s="41">
        <v>15</v>
      </c>
      <c r="H734" s="15" t="s">
        <v>22</v>
      </c>
      <c r="I734" s="41" t="s">
        <v>12</v>
      </c>
      <c r="J734" s="44">
        <v>19</v>
      </c>
      <c r="K734" s="15" t="s">
        <v>22</v>
      </c>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row>
    <row r="735" spans="1:235" x14ac:dyDescent="0.2">
      <c r="A735" s="3" t="s">
        <v>380</v>
      </c>
      <c r="B735" s="3" t="s">
        <v>450</v>
      </c>
      <c r="C735" s="5">
        <v>29191</v>
      </c>
      <c r="D735" s="6" t="s">
        <v>384</v>
      </c>
      <c r="E735" s="35">
        <v>2</v>
      </c>
      <c r="F735" s="6" t="s">
        <v>28</v>
      </c>
      <c r="G735" s="7">
        <v>11.1</v>
      </c>
      <c r="H735" s="8" t="s">
        <v>22</v>
      </c>
      <c r="I735" s="7" t="s">
        <v>12</v>
      </c>
      <c r="J735" s="43">
        <v>19</v>
      </c>
      <c r="K735" s="8" t="s">
        <v>22</v>
      </c>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row>
    <row r="736" spans="1:235" x14ac:dyDescent="0.2">
      <c r="A736" s="3" t="s">
        <v>380</v>
      </c>
      <c r="B736" s="3" t="s">
        <v>450</v>
      </c>
      <c r="C736" s="5">
        <v>29191</v>
      </c>
      <c r="D736" s="6" t="s">
        <v>260</v>
      </c>
      <c r="E736" s="35">
        <v>1</v>
      </c>
      <c r="F736" s="6" t="s">
        <v>28</v>
      </c>
      <c r="G736" s="7">
        <v>13.81</v>
      </c>
      <c r="H736" s="8" t="s">
        <v>22</v>
      </c>
      <c r="I736" s="7" t="s">
        <v>12</v>
      </c>
      <c r="J736" s="43">
        <v>19</v>
      </c>
      <c r="K736" s="8" t="s">
        <v>22</v>
      </c>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row>
    <row r="737" spans="1:235" x14ac:dyDescent="0.2">
      <c r="A737" s="3" t="s">
        <v>380</v>
      </c>
      <c r="B737" s="3" t="s">
        <v>450</v>
      </c>
      <c r="C737" s="5">
        <v>29191</v>
      </c>
      <c r="D737" s="6" t="s">
        <v>59</v>
      </c>
      <c r="E737" s="35">
        <v>1</v>
      </c>
      <c r="F737" s="6" t="s">
        <v>37</v>
      </c>
      <c r="G737" s="7">
        <v>23.06</v>
      </c>
      <c r="H737" s="8" t="s">
        <v>22</v>
      </c>
      <c r="I737" s="7" t="s">
        <v>12</v>
      </c>
      <c r="J737" s="43">
        <v>35</v>
      </c>
      <c r="K737" s="8" t="s">
        <v>15</v>
      </c>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row>
    <row r="738" spans="1:235" s="11" customFormat="1" x14ac:dyDescent="0.2">
      <c r="A738" s="3" t="s">
        <v>380</v>
      </c>
      <c r="B738" s="3" t="s">
        <v>450</v>
      </c>
      <c r="C738" s="5">
        <v>29191</v>
      </c>
      <c r="D738" s="6" t="s">
        <v>33</v>
      </c>
      <c r="E738" s="35">
        <v>1</v>
      </c>
      <c r="F738" s="6" t="s">
        <v>37</v>
      </c>
      <c r="G738" s="7">
        <v>23.06</v>
      </c>
      <c r="H738" s="8" t="s">
        <v>22</v>
      </c>
      <c r="I738" s="7" t="s">
        <v>12</v>
      </c>
      <c r="J738" s="43">
        <v>35</v>
      </c>
      <c r="K738" s="8" t="s">
        <v>15</v>
      </c>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row>
    <row r="739" spans="1:235" x14ac:dyDescent="0.2">
      <c r="A739" s="3" t="s">
        <v>380</v>
      </c>
      <c r="B739" s="3" t="s">
        <v>450</v>
      </c>
      <c r="C739" s="5">
        <v>29191</v>
      </c>
      <c r="D739" s="6" t="s">
        <v>159</v>
      </c>
      <c r="E739" s="35">
        <v>1</v>
      </c>
      <c r="F739" s="6" t="s">
        <v>37</v>
      </c>
      <c r="G739" s="7">
        <v>22.59</v>
      </c>
      <c r="H739" s="8" t="s">
        <v>22</v>
      </c>
      <c r="I739" s="7" t="s">
        <v>12</v>
      </c>
      <c r="J739" s="43">
        <v>35</v>
      </c>
      <c r="K739" s="8" t="s">
        <v>22</v>
      </c>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row>
    <row r="740" spans="1:235" x14ac:dyDescent="0.2">
      <c r="A740" s="3" t="s">
        <v>380</v>
      </c>
      <c r="B740" s="3" t="s">
        <v>450</v>
      </c>
      <c r="C740" s="5">
        <v>29191</v>
      </c>
      <c r="D740" s="6" t="s">
        <v>381</v>
      </c>
      <c r="E740" s="35">
        <v>1</v>
      </c>
      <c r="F740" s="6" t="s">
        <v>37</v>
      </c>
      <c r="G740" s="7">
        <v>18.68</v>
      </c>
      <c r="H740" s="8" t="s">
        <v>22</v>
      </c>
      <c r="I740" s="7" t="s">
        <v>12</v>
      </c>
      <c r="J740" s="43">
        <v>35</v>
      </c>
      <c r="K740" s="8" t="s">
        <v>22</v>
      </c>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row>
    <row r="741" spans="1:235" x14ac:dyDescent="0.2">
      <c r="A741" s="3" t="s">
        <v>380</v>
      </c>
      <c r="B741" s="3" t="s">
        <v>450</v>
      </c>
      <c r="C741" s="5">
        <v>29191</v>
      </c>
      <c r="D741" s="6" t="s">
        <v>160</v>
      </c>
      <c r="E741" s="35">
        <v>1</v>
      </c>
      <c r="F741" s="6" t="s">
        <v>37</v>
      </c>
      <c r="G741" s="7">
        <v>18.97</v>
      </c>
      <c r="H741" s="8" t="s">
        <v>22</v>
      </c>
      <c r="I741" s="7" t="s">
        <v>12</v>
      </c>
      <c r="J741" s="43">
        <v>35</v>
      </c>
      <c r="K741" s="8" t="s">
        <v>22</v>
      </c>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row>
    <row r="742" spans="1:235" x14ac:dyDescent="0.2">
      <c r="A742" s="11" t="s">
        <v>380</v>
      </c>
      <c r="B742" s="3" t="s">
        <v>450</v>
      </c>
      <c r="C742" s="5">
        <v>29191</v>
      </c>
      <c r="D742" s="12" t="s">
        <v>40</v>
      </c>
      <c r="E742" s="36">
        <v>1</v>
      </c>
      <c r="F742" s="12" t="s">
        <v>26</v>
      </c>
      <c r="G742" s="41">
        <v>18.37</v>
      </c>
      <c r="H742" s="15" t="s">
        <v>22</v>
      </c>
      <c r="I742" s="41" t="s">
        <v>12</v>
      </c>
      <c r="J742" s="44">
        <v>35</v>
      </c>
      <c r="K742" s="15" t="s">
        <v>22</v>
      </c>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row>
    <row r="743" spans="1:235" ht="13.5" thickBot="1" x14ac:dyDescent="0.25">
      <c r="A743" s="19" t="s">
        <v>380</v>
      </c>
      <c r="B743" s="19" t="s">
        <v>450</v>
      </c>
      <c r="C743" s="20">
        <v>29191</v>
      </c>
      <c r="D743" s="21" t="s">
        <v>382</v>
      </c>
      <c r="E743" s="37">
        <v>1</v>
      </c>
      <c r="F743" s="21" t="s">
        <v>18</v>
      </c>
      <c r="G743" s="42">
        <v>18.7</v>
      </c>
      <c r="H743" s="23" t="s">
        <v>22</v>
      </c>
      <c r="I743" s="42" t="s">
        <v>12</v>
      </c>
      <c r="J743" s="45">
        <v>35</v>
      </c>
      <c r="K743" s="23" t="s">
        <v>15</v>
      </c>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row>
    <row r="744" spans="1:235" ht="13.5" thickTop="1" x14ac:dyDescent="0.2">
      <c r="A744" s="3" t="s">
        <v>385</v>
      </c>
      <c r="B744" s="3" t="s">
        <v>451</v>
      </c>
      <c r="C744" s="5">
        <v>22787</v>
      </c>
      <c r="D744" s="6" t="s">
        <v>393</v>
      </c>
      <c r="E744" s="35">
        <v>1</v>
      </c>
      <c r="F744" s="6" t="s">
        <v>23</v>
      </c>
      <c r="G744" s="7">
        <f>(I744/52)/J744</f>
        <v>33.659890109890107</v>
      </c>
      <c r="H744" s="8" t="s">
        <v>15</v>
      </c>
      <c r="I744" s="9">
        <v>61261</v>
      </c>
      <c r="J744" s="43">
        <v>35</v>
      </c>
      <c r="K744" s="8" t="s">
        <v>22</v>
      </c>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row>
    <row r="745" spans="1:235" x14ac:dyDescent="0.2">
      <c r="A745" s="3" t="s">
        <v>385</v>
      </c>
      <c r="B745" s="3" t="s">
        <v>451</v>
      </c>
      <c r="C745" s="5">
        <v>22787</v>
      </c>
      <c r="D745" s="6" t="s">
        <v>24</v>
      </c>
      <c r="E745" s="35">
        <v>1</v>
      </c>
      <c r="F745" s="6" t="s">
        <v>23</v>
      </c>
      <c r="G745" s="7">
        <v>18</v>
      </c>
      <c r="H745" s="8" t="s">
        <v>22</v>
      </c>
      <c r="I745" s="7" t="s">
        <v>12</v>
      </c>
      <c r="J745" s="43">
        <v>35</v>
      </c>
      <c r="K745" s="8" t="s">
        <v>22</v>
      </c>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row>
    <row r="746" spans="1:235" x14ac:dyDescent="0.2">
      <c r="A746" s="3" t="s">
        <v>385</v>
      </c>
      <c r="B746" s="3" t="s">
        <v>451</v>
      </c>
      <c r="C746" s="5">
        <v>22787</v>
      </c>
      <c r="D746" s="6" t="s">
        <v>394</v>
      </c>
      <c r="E746" s="35">
        <v>1</v>
      </c>
      <c r="F746" s="6" t="s">
        <v>23</v>
      </c>
      <c r="G746" s="7">
        <f>(I746/52)/J746</f>
        <v>43.75</v>
      </c>
      <c r="H746" s="8" t="s">
        <v>15</v>
      </c>
      <c r="I746" s="9">
        <v>79625</v>
      </c>
      <c r="J746" s="43">
        <v>35</v>
      </c>
      <c r="K746" s="8" t="s">
        <v>22</v>
      </c>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row>
    <row r="747" spans="1:235" x14ac:dyDescent="0.2">
      <c r="A747" s="3" t="s">
        <v>385</v>
      </c>
      <c r="B747" s="3" t="s">
        <v>451</v>
      </c>
      <c r="C747" s="5">
        <v>22787</v>
      </c>
      <c r="D747" s="6" t="s">
        <v>395</v>
      </c>
      <c r="E747" s="35">
        <v>1</v>
      </c>
      <c r="F747" s="6" t="s">
        <v>23</v>
      </c>
      <c r="G747" s="7">
        <v>23.38</v>
      </c>
      <c r="H747" s="8" t="s">
        <v>22</v>
      </c>
      <c r="I747" s="7" t="s">
        <v>12</v>
      </c>
      <c r="J747" s="43">
        <v>35</v>
      </c>
      <c r="K747" s="8" t="s">
        <v>22</v>
      </c>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row>
    <row r="748" spans="1:235" x14ac:dyDescent="0.2">
      <c r="A748" s="3" t="s">
        <v>385</v>
      </c>
      <c r="B748" s="3" t="s">
        <v>451</v>
      </c>
      <c r="C748" s="5">
        <v>22787</v>
      </c>
      <c r="D748" s="6" t="s">
        <v>92</v>
      </c>
      <c r="E748" s="35">
        <v>1</v>
      </c>
      <c r="F748" s="6" t="s">
        <v>23</v>
      </c>
      <c r="G748" s="7">
        <v>18</v>
      </c>
      <c r="H748" s="8" t="s">
        <v>22</v>
      </c>
      <c r="I748" s="7" t="s">
        <v>12</v>
      </c>
      <c r="J748" s="43">
        <v>35</v>
      </c>
      <c r="K748" s="8" t="s">
        <v>22</v>
      </c>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row>
    <row r="749" spans="1:235" x14ac:dyDescent="0.2">
      <c r="A749" s="3" t="s">
        <v>385</v>
      </c>
      <c r="B749" s="3" t="s">
        <v>451</v>
      </c>
      <c r="C749" s="5">
        <v>22787</v>
      </c>
      <c r="D749" s="6" t="s">
        <v>59</v>
      </c>
      <c r="E749" s="35">
        <v>1</v>
      </c>
      <c r="F749" s="6" t="s">
        <v>16</v>
      </c>
      <c r="G749" s="7">
        <f>(I749/52)/J749</f>
        <v>33</v>
      </c>
      <c r="H749" s="8" t="s">
        <v>15</v>
      </c>
      <c r="I749" s="9">
        <v>60060</v>
      </c>
      <c r="J749" s="43">
        <v>35</v>
      </c>
      <c r="K749" s="8" t="s">
        <v>15</v>
      </c>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row>
    <row r="750" spans="1:235" x14ac:dyDescent="0.2">
      <c r="A750" s="3" t="s">
        <v>385</v>
      </c>
      <c r="B750" s="3" t="s">
        <v>451</v>
      </c>
      <c r="C750" s="5">
        <v>22787</v>
      </c>
      <c r="D750" s="6" t="s">
        <v>114</v>
      </c>
      <c r="E750" s="35">
        <v>1</v>
      </c>
      <c r="F750" s="6" t="s">
        <v>16</v>
      </c>
      <c r="G750" s="7">
        <f t="shared" ref="G750:G753" si="26">(I750/52)/J750</f>
        <v>29.559890109890109</v>
      </c>
      <c r="H750" s="8" t="s">
        <v>15</v>
      </c>
      <c r="I750" s="9">
        <v>53799</v>
      </c>
      <c r="J750" s="43">
        <v>35</v>
      </c>
      <c r="K750" s="8" t="s">
        <v>15</v>
      </c>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row>
    <row r="751" spans="1:235" x14ac:dyDescent="0.2">
      <c r="A751" s="3" t="s">
        <v>385</v>
      </c>
      <c r="B751" s="3" t="s">
        <v>451</v>
      </c>
      <c r="C751" s="5">
        <v>22787</v>
      </c>
      <c r="D751" s="6" t="s">
        <v>135</v>
      </c>
      <c r="E751" s="35">
        <v>1</v>
      </c>
      <c r="F751" s="6" t="s">
        <v>16</v>
      </c>
      <c r="G751" s="7">
        <f t="shared" si="26"/>
        <v>23.5</v>
      </c>
      <c r="H751" s="8" t="s">
        <v>15</v>
      </c>
      <c r="I751" s="9">
        <v>42770</v>
      </c>
      <c r="J751" s="43">
        <v>35</v>
      </c>
      <c r="K751" s="8" t="s">
        <v>15</v>
      </c>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row>
    <row r="752" spans="1:235" x14ac:dyDescent="0.2">
      <c r="A752" s="3" t="s">
        <v>385</v>
      </c>
      <c r="B752" s="3" t="s">
        <v>451</v>
      </c>
      <c r="C752" s="5">
        <v>22787</v>
      </c>
      <c r="D752" s="6" t="s">
        <v>133</v>
      </c>
      <c r="E752" s="35">
        <v>1</v>
      </c>
      <c r="F752" s="6" t="s">
        <v>51</v>
      </c>
      <c r="G752" s="7">
        <f t="shared" si="26"/>
        <v>37.1</v>
      </c>
      <c r="H752" s="8" t="s">
        <v>15</v>
      </c>
      <c r="I752" s="9">
        <v>67522</v>
      </c>
      <c r="J752" s="43">
        <v>35</v>
      </c>
      <c r="K752" s="8" t="s">
        <v>15</v>
      </c>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row>
    <row r="753" spans="1:235" x14ac:dyDescent="0.2">
      <c r="A753" s="3" t="s">
        <v>385</v>
      </c>
      <c r="B753" s="3" t="s">
        <v>451</v>
      </c>
      <c r="C753" s="5">
        <v>22787</v>
      </c>
      <c r="D753" s="6" t="s">
        <v>188</v>
      </c>
      <c r="E753" s="35">
        <v>1</v>
      </c>
      <c r="F753" s="6" t="s">
        <v>13</v>
      </c>
      <c r="G753" s="7">
        <f t="shared" si="26"/>
        <v>47.330219780219785</v>
      </c>
      <c r="H753" s="8" t="s">
        <v>15</v>
      </c>
      <c r="I753" s="9">
        <v>86141</v>
      </c>
      <c r="J753" s="43">
        <v>35</v>
      </c>
      <c r="K753" s="8" t="s">
        <v>15</v>
      </c>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row>
    <row r="754" spans="1:235" x14ac:dyDescent="0.2">
      <c r="A754" s="3" t="s">
        <v>385</v>
      </c>
      <c r="B754" s="3" t="s">
        <v>451</v>
      </c>
      <c r="C754" s="5">
        <v>22787</v>
      </c>
      <c r="D754" s="6" t="s">
        <v>215</v>
      </c>
      <c r="E754" s="35">
        <v>1</v>
      </c>
      <c r="F754" s="6" t="s">
        <v>20</v>
      </c>
      <c r="G754" s="7">
        <v>15.58</v>
      </c>
      <c r="H754" s="8" t="s">
        <v>22</v>
      </c>
      <c r="I754" s="7" t="s">
        <v>12</v>
      </c>
      <c r="J754" s="43">
        <v>25</v>
      </c>
      <c r="K754" s="8" t="s">
        <v>22</v>
      </c>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row>
    <row r="755" spans="1:235" x14ac:dyDescent="0.2">
      <c r="A755" s="3" t="s">
        <v>385</v>
      </c>
      <c r="B755" s="3" t="s">
        <v>451</v>
      </c>
      <c r="C755" s="5">
        <v>22787</v>
      </c>
      <c r="D755" s="6" t="s">
        <v>215</v>
      </c>
      <c r="E755" s="35">
        <v>1</v>
      </c>
      <c r="F755" s="6" t="s">
        <v>20</v>
      </c>
      <c r="G755" s="7">
        <v>15.58</v>
      </c>
      <c r="H755" s="8" t="s">
        <v>22</v>
      </c>
      <c r="I755" s="7" t="s">
        <v>12</v>
      </c>
      <c r="J755" s="43">
        <v>19</v>
      </c>
      <c r="K755" s="8" t="s">
        <v>22</v>
      </c>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row>
    <row r="756" spans="1:235" x14ac:dyDescent="0.2">
      <c r="A756" s="3" t="s">
        <v>385</v>
      </c>
      <c r="B756" s="3" t="s">
        <v>451</v>
      </c>
      <c r="C756" s="5">
        <v>22787</v>
      </c>
      <c r="D756" s="6" t="s">
        <v>387</v>
      </c>
      <c r="E756" s="35">
        <v>2</v>
      </c>
      <c r="F756" s="6" t="s">
        <v>20</v>
      </c>
      <c r="G756" s="7">
        <v>15.58</v>
      </c>
      <c r="H756" s="8" t="s">
        <v>22</v>
      </c>
      <c r="I756" s="7" t="s">
        <v>12</v>
      </c>
      <c r="J756" s="43">
        <v>19</v>
      </c>
      <c r="K756" s="8" t="s">
        <v>22</v>
      </c>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row>
    <row r="757" spans="1:235" x14ac:dyDescent="0.2">
      <c r="A757" s="3" t="s">
        <v>385</v>
      </c>
      <c r="B757" s="3" t="s">
        <v>451</v>
      </c>
      <c r="C757" s="5">
        <v>22787</v>
      </c>
      <c r="D757" s="6" t="s">
        <v>388</v>
      </c>
      <c r="E757" s="35">
        <v>1</v>
      </c>
      <c r="F757" s="6" t="s">
        <v>20</v>
      </c>
      <c r="G757" s="7">
        <v>15.58</v>
      </c>
      <c r="H757" s="8" t="s">
        <v>22</v>
      </c>
      <c r="I757" s="7" t="s">
        <v>12</v>
      </c>
      <c r="J757" s="43">
        <v>25</v>
      </c>
      <c r="K757" s="8" t="s">
        <v>22</v>
      </c>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row>
    <row r="758" spans="1:235" x14ac:dyDescent="0.2">
      <c r="A758" s="3" t="s">
        <v>385</v>
      </c>
      <c r="B758" s="3" t="s">
        <v>451</v>
      </c>
      <c r="C758" s="5">
        <v>22787</v>
      </c>
      <c r="D758" s="6" t="s">
        <v>389</v>
      </c>
      <c r="E758" s="35">
        <v>1</v>
      </c>
      <c r="F758" s="6" t="s">
        <v>20</v>
      </c>
      <c r="G758" s="7">
        <v>22.26</v>
      </c>
      <c r="H758" s="8" t="s">
        <v>22</v>
      </c>
      <c r="I758" s="7" t="s">
        <v>12</v>
      </c>
      <c r="J758" s="43">
        <v>35</v>
      </c>
      <c r="K758" s="8" t="s">
        <v>22</v>
      </c>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row>
    <row r="759" spans="1:235" x14ac:dyDescent="0.2">
      <c r="A759" s="3" t="s">
        <v>385</v>
      </c>
      <c r="B759" s="3" t="s">
        <v>451</v>
      </c>
      <c r="C759" s="5">
        <v>22787</v>
      </c>
      <c r="D759" s="6" t="s">
        <v>390</v>
      </c>
      <c r="E759" s="35">
        <v>1</v>
      </c>
      <c r="F759" s="6" t="s">
        <v>20</v>
      </c>
      <c r="G759" s="7">
        <v>16.829999999999998</v>
      </c>
      <c r="H759" s="8" t="s">
        <v>22</v>
      </c>
      <c r="I759" s="7" t="s">
        <v>12</v>
      </c>
      <c r="J759" s="43">
        <v>25</v>
      </c>
      <c r="K759" s="8" t="s">
        <v>22</v>
      </c>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row>
    <row r="760" spans="1:235" x14ac:dyDescent="0.2">
      <c r="A760" s="3" t="s">
        <v>385</v>
      </c>
      <c r="B760" s="3" t="s">
        <v>451</v>
      </c>
      <c r="C760" s="5">
        <v>22787</v>
      </c>
      <c r="D760" s="6" t="s">
        <v>392</v>
      </c>
      <c r="E760" s="35">
        <v>1</v>
      </c>
      <c r="F760" s="6" t="s">
        <v>20</v>
      </c>
      <c r="G760" s="7">
        <v>19.03</v>
      </c>
      <c r="H760" s="8" t="s">
        <v>22</v>
      </c>
      <c r="I760" s="7" t="s">
        <v>12</v>
      </c>
      <c r="J760" s="43">
        <v>35</v>
      </c>
      <c r="K760" s="8" t="s">
        <v>22</v>
      </c>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row>
    <row r="761" spans="1:235" x14ac:dyDescent="0.2">
      <c r="A761" s="11" t="s">
        <v>385</v>
      </c>
      <c r="B761" s="11" t="s">
        <v>451</v>
      </c>
      <c r="C761" s="5">
        <v>22787</v>
      </c>
      <c r="D761" s="12" t="s">
        <v>91</v>
      </c>
      <c r="E761" s="36">
        <v>1</v>
      </c>
      <c r="F761" s="12" t="s">
        <v>20</v>
      </c>
      <c r="G761" s="41">
        <v>18.45</v>
      </c>
      <c r="H761" s="15" t="s">
        <v>22</v>
      </c>
      <c r="I761" s="41" t="s">
        <v>12</v>
      </c>
      <c r="J761" s="44">
        <v>35</v>
      </c>
      <c r="K761" s="15" t="s">
        <v>22</v>
      </c>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row>
    <row r="762" spans="1:235" x14ac:dyDescent="0.2">
      <c r="A762" s="3" t="s">
        <v>385</v>
      </c>
      <c r="B762" s="3" t="s">
        <v>451</v>
      </c>
      <c r="C762" s="5">
        <v>22787</v>
      </c>
      <c r="D762" s="6" t="s">
        <v>91</v>
      </c>
      <c r="E762" s="35">
        <v>1</v>
      </c>
      <c r="F762" s="6" t="s">
        <v>20</v>
      </c>
      <c r="G762" s="7">
        <v>16.21</v>
      </c>
      <c r="H762" s="8" t="s">
        <v>22</v>
      </c>
      <c r="I762" s="7" t="s">
        <v>12</v>
      </c>
      <c r="J762" s="43">
        <v>19</v>
      </c>
      <c r="K762" s="8" t="s">
        <v>22</v>
      </c>
      <c r="L762" s="2"/>
      <c r="M762" s="2"/>
      <c r="N762" s="2"/>
      <c r="O762" s="2"/>
      <c r="P762" s="2"/>
      <c r="Q762" s="6"/>
      <c r="R762" s="6"/>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6"/>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6"/>
      <c r="CG762" s="2"/>
      <c r="CH762" s="6"/>
      <c r="CI762" s="2"/>
      <c r="CJ762" s="2"/>
      <c r="CK762" s="2"/>
      <c r="CL762" s="2"/>
      <c r="CM762" s="2"/>
      <c r="CN762" s="2"/>
      <c r="CO762" s="6"/>
      <c r="CP762" s="6"/>
      <c r="CQ762" s="2"/>
      <c r="CR762" s="2"/>
      <c r="CS762" s="2"/>
      <c r="CT762" s="2"/>
      <c r="CU762" s="2"/>
      <c r="CV762" s="2"/>
      <c r="CW762" s="2"/>
      <c r="CX762" s="6"/>
      <c r="CY762" s="6"/>
      <c r="CZ762" s="2"/>
      <c r="DA762" s="2"/>
      <c r="DB762" s="2"/>
      <c r="DC762" s="2"/>
      <c r="DD762" s="2"/>
      <c r="DE762" s="2"/>
      <c r="DF762" s="2"/>
      <c r="DG762" s="2"/>
      <c r="DH762" s="2"/>
      <c r="DI762" s="2"/>
      <c r="DJ762" s="2"/>
      <c r="DK762" s="2"/>
      <c r="DL762" s="2"/>
      <c r="DM762" s="2"/>
      <c r="DN762" s="2"/>
      <c r="DO762" s="2"/>
      <c r="DP762" s="2"/>
      <c r="DQ762" s="2"/>
      <c r="DR762" s="2"/>
      <c r="DS762" s="2"/>
      <c r="DT762" s="2"/>
      <c r="DU762" s="6"/>
      <c r="DV762" s="6"/>
      <c r="DW762" s="2"/>
      <c r="DX762" s="2"/>
      <c r="DY762" s="6"/>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6"/>
      <c r="FC762" s="6"/>
      <c r="FD762" s="6"/>
      <c r="FE762" s="6"/>
      <c r="FF762" s="6"/>
      <c r="FG762" s="6"/>
      <c r="FH762" s="6"/>
      <c r="FI762" s="6"/>
      <c r="FJ762" s="2"/>
      <c r="FK762" s="2"/>
      <c r="FL762" s="2"/>
      <c r="FM762" s="2"/>
      <c r="FN762" s="16"/>
      <c r="FO762" s="16"/>
      <c r="FP762" s="16"/>
      <c r="FQ762" s="16"/>
      <c r="FR762" s="16"/>
      <c r="FS762" s="6"/>
      <c r="FT762" s="16"/>
      <c r="FU762" s="16"/>
      <c r="FV762" s="16"/>
      <c r="FW762" s="16"/>
      <c r="FX762" s="16"/>
      <c r="FY762" s="16"/>
      <c r="FZ762" s="6"/>
      <c r="GA762" s="16"/>
      <c r="GB762" s="16"/>
      <c r="GC762" s="16"/>
      <c r="GD762" s="16"/>
      <c r="GE762" s="16"/>
      <c r="GF762" s="16"/>
      <c r="GG762" s="16"/>
      <c r="GH762" s="16"/>
      <c r="GI762" s="16"/>
      <c r="GJ762" s="16"/>
      <c r="GK762" s="16"/>
      <c r="GL762" s="16"/>
      <c r="GM762" s="6"/>
      <c r="GN762" s="16"/>
      <c r="GO762" s="16"/>
      <c r="GP762" s="16"/>
      <c r="GQ762" s="16"/>
      <c r="GR762" s="16"/>
      <c r="GS762" s="16"/>
      <c r="GT762" s="16"/>
      <c r="GU762" s="16"/>
      <c r="GV762" s="6"/>
      <c r="GW762" s="16"/>
      <c r="GX762" s="16"/>
      <c r="GY762" s="16"/>
      <c r="GZ762" s="16"/>
      <c r="HA762" s="6"/>
      <c r="HB762" s="6"/>
      <c r="HC762" s="6"/>
      <c r="HD762" s="6"/>
      <c r="HE762" s="6"/>
      <c r="HF762" s="6"/>
      <c r="HG762" s="2"/>
      <c r="HH762" s="2"/>
      <c r="HI762" s="6"/>
      <c r="HJ762" s="6"/>
      <c r="HK762" s="6"/>
      <c r="HL762" s="6"/>
      <c r="HM762" s="2"/>
      <c r="HN762" s="2"/>
      <c r="HO762" s="6"/>
      <c r="HP762" s="6"/>
      <c r="HQ762" s="6"/>
      <c r="HR762" s="6"/>
      <c r="HS762" s="6"/>
      <c r="HT762" s="6"/>
      <c r="HU762" s="6"/>
      <c r="HV762" s="6"/>
      <c r="HW762" s="17"/>
      <c r="HX762" s="6"/>
      <c r="HY762" s="6"/>
      <c r="HZ762" s="17"/>
      <c r="IA762" s="6"/>
    </row>
    <row r="763" spans="1:235" x14ac:dyDescent="0.2">
      <c r="A763" s="3" t="s">
        <v>385</v>
      </c>
      <c r="B763" s="3" t="s">
        <v>451</v>
      </c>
      <c r="C763" s="5">
        <v>22787</v>
      </c>
      <c r="D763" s="6" t="s">
        <v>91</v>
      </c>
      <c r="E763" s="35">
        <v>1</v>
      </c>
      <c r="F763" s="6" t="s">
        <v>20</v>
      </c>
      <c r="G763" s="7">
        <v>15.97</v>
      </c>
      <c r="H763" s="8" t="s">
        <v>22</v>
      </c>
      <c r="I763" s="7" t="s">
        <v>12</v>
      </c>
      <c r="J763" s="43">
        <v>19</v>
      </c>
      <c r="K763" s="8" t="s">
        <v>22</v>
      </c>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row>
    <row r="764" spans="1:235" x14ac:dyDescent="0.2">
      <c r="A764" s="11" t="s">
        <v>385</v>
      </c>
      <c r="B764" s="3" t="s">
        <v>451</v>
      </c>
      <c r="C764" s="5">
        <v>22787</v>
      </c>
      <c r="D764" s="12" t="s">
        <v>91</v>
      </c>
      <c r="E764" s="36">
        <v>1</v>
      </c>
      <c r="F764" s="12" t="s">
        <v>20</v>
      </c>
      <c r="G764" s="41">
        <v>15.81</v>
      </c>
      <c r="H764" s="15" t="s">
        <v>22</v>
      </c>
      <c r="I764" s="41" t="s">
        <v>12</v>
      </c>
      <c r="J764" s="44">
        <v>19</v>
      </c>
      <c r="K764" s="15" t="s">
        <v>22</v>
      </c>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row>
    <row r="765" spans="1:235" x14ac:dyDescent="0.2">
      <c r="A765" s="3" t="s">
        <v>385</v>
      </c>
      <c r="B765" s="3" t="s">
        <v>451</v>
      </c>
      <c r="C765" s="5">
        <v>22787</v>
      </c>
      <c r="D765" s="6" t="s">
        <v>91</v>
      </c>
      <c r="E765" s="35">
        <v>1</v>
      </c>
      <c r="F765" s="6" t="s">
        <v>20</v>
      </c>
      <c r="G765" s="7">
        <v>15.58</v>
      </c>
      <c r="H765" s="8" t="s">
        <v>22</v>
      </c>
      <c r="I765" s="7" t="s">
        <v>12</v>
      </c>
      <c r="J765" s="43">
        <v>19</v>
      </c>
      <c r="K765" s="8" t="s">
        <v>22</v>
      </c>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row>
    <row r="766" spans="1:235" x14ac:dyDescent="0.2">
      <c r="A766" s="3" t="s">
        <v>385</v>
      </c>
      <c r="B766" s="3" t="s">
        <v>451</v>
      </c>
      <c r="C766" s="5">
        <v>22787</v>
      </c>
      <c r="D766" s="6" t="s">
        <v>386</v>
      </c>
      <c r="E766" s="35">
        <v>1</v>
      </c>
      <c r="F766" s="6" t="s">
        <v>28</v>
      </c>
      <c r="G766" s="7">
        <v>27.05</v>
      </c>
      <c r="H766" s="8" t="s">
        <v>22</v>
      </c>
      <c r="I766" s="7" t="s">
        <v>12</v>
      </c>
      <c r="J766" s="43">
        <v>35</v>
      </c>
      <c r="K766" s="8" t="s">
        <v>22</v>
      </c>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row>
    <row r="767" spans="1:235" x14ac:dyDescent="0.2">
      <c r="A767" s="3" t="s">
        <v>385</v>
      </c>
      <c r="B767" s="3" t="s">
        <v>451</v>
      </c>
      <c r="C767" s="5">
        <v>22787</v>
      </c>
      <c r="D767" s="6" t="s">
        <v>386</v>
      </c>
      <c r="E767" s="35">
        <v>1</v>
      </c>
      <c r="F767" s="6" t="s">
        <v>28</v>
      </c>
      <c r="G767" s="7">
        <v>19.48</v>
      </c>
      <c r="H767" s="8" t="s">
        <v>22</v>
      </c>
      <c r="I767" s="7" t="s">
        <v>12</v>
      </c>
      <c r="J767" s="43">
        <v>35</v>
      </c>
      <c r="K767" s="8" t="s">
        <v>22</v>
      </c>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row>
    <row r="768" spans="1:235" s="11" customFormat="1" x14ac:dyDescent="0.2">
      <c r="A768" s="3" t="s">
        <v>385</v>
      </c>
      <c r="B768" s="3" t="s">
        <v>451</v>
      </c>
      <c r="C768" s="5">
        <v>22787</v>
      </c>
      <c r="D768" s="6" t="s">
        <v>65</v>
      </c>
      <c r="E768" s="35">
        <v>1</v>
      </c>
      <c r="F768" s="6" t="s">
        <v>37</v>
      </c>
      <c r="G768" s="7">
        <f>(I768/52)/J768</f>
        <v>33.830219780219785</v>
      </c>
      <c r="H768" s="8" t="s">
        <v>15</v>
      </c>
      <c r="I768" s="9">
        <v>61571</v>
      </c>
      <c r="J768" s="43">
        <v>35</v>
      </c>
      <c r="K768" s="8" t="s">
        <v>15</v>
      </c>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row>
    <row r="769" spans="1:235" x14ac:dyDescent="0.2">
      <c r="A769" s="3" t="s">
        <v>385</v>
      </c>
      <c r="B769" s="3" t="s">
        <v>451</v>
      </c>
      <c r="C769" s="5">
        <v>22787</v>
      </c>
      <c r="D769" s="6" t="s">
        <v>391</v>
      </c>
      <c r="E769" s="35">
        <v>1</v>
      </c>
      <c r="F769" s="6" t="s">
        <v>37</v>
      </c>
      <c r="G769" s="7">
        <f>(I769/52)/J769</f>
        <v>37</v>
      </c>
      <c r="H769" s="8" t="s">
        <v>15</v>
      </c>
      <c r="I769" s="9">
        <v>67340</v>
      </c>
      <c r="J769" s="43">
        <v>35</v>
      </c>
      <c r="K769" s="8" t="s">
        <v>22</v>
      </c>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row>
    <row r="770" spans="1:235" x14ac:dyDescent="0.2">
      <c r="A770" s="3" t="s">
        <v>385</v>
      </c>
      <c r="B770" s="3" t="s">
        <v>451</v>
      </c>
      <c r="C770" s="5">
        <v>22787</v>
      </c>
      <c r="D770" s="6" t="s">
        <v>27</v>
      </c>
      <c r="E770" s="35">
        <v>1</v>
      </c>
      <c r="F770" s="6" t="s">
        <v>26</v>
      </c>
      <c r="G770" s="7">
        <v>20.13</v>
      </c>
      <c r="H770" s="8" t="s">
        <v>22</v>
      </c>
      <c r="I770" s="7" t="s">
        <v>12</v>
      </c>
      <c r="J770" s="43">
        <v>35</v>
      </c>
      <c r="K770" s="8" t="s">
        <v>22</v>
      </c>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row>
    <row r="771" spans="1:235" x14ac:dyDescent="0.2">
      <c r="A771" s="11" t="s">
        <v>385</v>
      </c>
      <c r="B771" s="11" t="s">
        <v>451</v>
      </c>
      <c r="C771" s="5">
        <v>22787</v>
      </c>
      <c r="D771" s="12" t="s">
        <v>396</v>
      </c>
      <c r="E771" s="36">
        <v>1</v>
      </c>
      <c r="F771" s="12" t="s">
        <v>26</v>
      </c>
      <c r="G771" s="41">
        <v>22.09</v>
      </c>
      <c r="H771" s="15" t="s">
        <v>22</v>
      </c>
      <c r="I771" s="41" t="s">
        <v>12</v>
      </c>
      <c r="J771" s="44">
        <v>19</v>
      </c>
      <c r="K771" s="15" t="s">
        <v>22</v>
      </c>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row>
    <row r="772" spans="1:235" x14ac:dyDescent="0.2">
      <c r="A772" s="3" t="s">
        <v>385</v>
      </c>
      <c r="B772" s="3" t="s">
        <v>451</v>
      </c>
      <c r="C772" s="5">
        <v>22787</v>
      </c>
      <c r="D772" s="6" t="s">
        <v>219</v>
      </c>
      <c r="E772" s="35">
        <v>1</v>
      </c>
      <c r="F772" s="6" t="s">
        <v>18</v>
      </c>
      <c r="G772" s="7">
        <f>(I772/52)/J772</f>
        <v>24</v>
      </c>
      <c r="H772" s="8" t="s">
        <v>15</v>
      </c>
      <c r="I772" s="9">
        <v>43680</v>
      </c>
      <c r="J772" s="43">
        <v>35</v>
      </c>
      <c r="K772" s="8" t="s">
        <v>15</v>
      </c>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row>
    <row r="773" spans="1:235" s="11" customFormat="1" ht="13.5" thickBot="1" x14ac:dyDescent="0.25">
      <c r="A773" s="19" t="s">
        <v>385</v>
      </c>
      <c r="B773" s="19" t="s">
        <v>451</v>
      </c>
      <c r="C773" s="20">
        <v>22787</v>
      </c>
      <c r="D773" s="21" t="s">
        <v>190</v>
      </c>
      <c r="E773" s="37">
        <v>1</v>
      </c>
      <c r="F773" s="21" t="s">
        <v>18</v>
      </c>
      <c r="G773" s="42">
        <f>(I773/52)/J773</f>
        <v>32.440109890109888</v>
      </c>
      <c r="H773" s="23" t="s">
        <v>15</v>
      </c>
      <c r="I773" s="24">
        <v>59041</v>
      </c>
      <c r="J773" s="45">
        <v>35</v>
      </c>
      <c r="K773" s="23" t="s">
        <v>15</v>
      </c>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row>
    <row r="774" spans="1:235" ht="13.5" thickTop="1" x14ac:dyDescent="0.2">
      <c r="A774" s="3" t="s">
        <v>398</v>
      </c>
      <c r="B774" s="3" t="s">
        <v>452</v>
      </c>
      <c r="C774" s="5">
        <v>41186</v>
      </c>
      <c r="D774" s="6" t="s">
        <v>161</v>
      </c>
      <c r="E774" s="35">
        <v>1</v>
      </c>
      <c r="F774" s="6" t="s">
        <v>44</v>
      </c>
      <c r="G774" s="7">
        <v>10.5</v>
      </c>
      <c r="H774" s="8" t="s">
        <v>22</v>
      </c>
      <c r="I774" s="7" t="s">
        <v>12</v>
      </c>
      <c r="J774" s="43">
        <v>16</v>
      </c>
      <c r="K774" s="8" t="s">
        <v>22</v>
      </c>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row>
    <row r="775" spans="1:235" x14ac:dyDescent="0.2">
      <c r="A775" s="3" t="s">
        <v>398</v>
      </c>
      <c r="B775" s="3" t="s">
        <v>452</v>
      </c>
      <c r="C775" s="5">
        <v>41186</v>
      </c>
      <c r="D775" s="6" t="s">
        <v>161</v>
      </c>
      <c r="E775" s="35">
        <v>3</v>
      </c>
      <c r="F775" s="6" t="s">
        <v>44</v>
      </c>
      <c r="G775" s="7">
        <v>10.5</v>
      </c>
      <c r="H775" s="8" t="s">
        <v>22</v>
      </c>
      <c r="I775" s="7" t="s">
        <v>12</v>
      </c>
      <c r="J775" s="43">
        <v>12</v>
      </c>
      <c r="K775" s="8" t="s">
        <v>22</v>
      </c>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row>
    <row r="776" spans="1:235" x14ac:dyDescent="0.2">
      <c r="A776" s="3" t="s">
        <v>398</v>
      </c>
      <c r="B776" s="3" t="s">
        <v>452</v>
      </c>
      <c r="C776" s="5">
        <v>41186</v>
      </c>
      <c r="D776" s="6" t="s">
        <v>408</v>
      </c>
      <c r="E776" s="35">
        <v>1</v>
      </c>
      <c r="F776" s="6" t="s">
        <v>23</v>
      </c>
      <c r="G776" s="7">
        <f>(I776/52)/J776</f>
        <v>16.352403846153845</v>
      </c>
      <c r="H776" s="8" t="s">
        <v>15</v>
      </c>
      <c r="I776" s="9">
        <v>34013</v>
      </c>
      <c r="J776" s="43">
        <v>40</v>
      </c>
      <c r="K776" s="8" t="s">
        <v>22</v>
      </c>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row>
    <row r="777" spans="1:235" x14ac:dyDescent="0.2">
      <c r="A777" s="3" t="s">
        <v>398</v>
      </c>
      <c r="B777" s="3" t="s">
        <v>452</v>
      </c>
      <c r="C777" s="5">
        <v>41186</v>
      </c>
      <c r="D777" s="6" t="s">
        <v>135</v>
      </c>
      <c r="E777" s="35">
        <v>1</v>
      </c>
      <c r="F777" s="6" t="s">
        <v>16</v>
      </c>
      <c r="G777" s="7">
        <f t="shared" ref="G777:G783" si="27">(I777/52)/J777</f>
        <v>24.778021978021979</v>
      </c>
      <c r="H777" s="8" t="s">
        <v>15</v>
      </c>
      <c r="I777" s="9">
        <v>45096</v>
      </c>
      <c r="J777" s="43">
        <v>35</v>
      </c>
      <c r="K777" s="8" t="s">
        <v>15</v>
      </c>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row>
    <row r="778" spans="1:235" x14ac:dyDescent="0.2">
      <c r="A778" s="3" t="s">
        <v>398</v>
      </c>
      <c r="B778" s="3" t="s">
        <v>452</v>
      </c>
      <c r="C778" s="5">
        <v>41186</v>
      </c>
      <c r="D778" s="6" t="s">
        <v>405</v>
      </c>
      <c r="E778" s="35">
        <v>1</v>
      </c>
      <c r="F778" s="6" t="s">
        <v>16</v>
      </c>
      <c r="G778" s="7">
        <f t="shared" si="27"/>
        <v>17.347802197802196</v>
      </c>
      <c r="H778" s="8" t="s">
        <v>15</v>
      </c>
      <c r="I778" s="9">
        <v>31573</v>
      </c>
      <c r="J778" s="43">
        <v>35</v>
      </c>
      <c r="K778" s="8" t="s">
        <v>22</v>
      </c>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row>
    <row r="779" spans="1:235" x14ac:dyDescent="0.2">
      <c r="A779" s="3" t="s">
        <v>398</v>
      </c>
      <c r="B779" s="3" t="s">
        <v>452</v>
      </c>
      <c r="C779" s="5">
        <v>41186</v>
      </c>
      <c r="D779" s="6" t="s">
        <v>94</v>
      </c>
      <c r="E779" s="35">
        <v>1</v>
      </c>
      <c r="F779" s="6" t="s">
        <v>51</v>
      </c>
      <c r="G779" s="7">
        <f t="shared" si="27"/>
        <v>31.00604395604396</v>
      </c>
      <c r="H779" s="8" t="s">
        <v>15</v>
      </c>
      <c r="I779" s="9">
        <v>56431</v>
      </c>
      <c r="J779" s="43">
        <v>35</v>
      </c>
      <c r="K779" s="8" t="s">
        <v>22</v>
      </c>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row>
    <row r="780" spans="1:235" x14ac:dyDescent="0.2">
      <c r="A780" s="3" t="s">
        <v>398</v>
      </c>
      <c r="B780" s="3" t="s">
        <v>452</v>
      </c>
      <c r="C780" s="5">
        <v>41186</v>
      </c>
      <c r="D780" s="6" t="s">
        <v>14</v>
      </c>
      <c r="E780" s="35">
        <v>1</v>
      </c>
      <c r="F780" s="6" t="s">
        <v>13</v>
      </c>
      <c r="G780" s="7">
        <f t="shared" si="27"/>
        <v>33.353846153846156</v>
      </c>
      <c r="H780" s="8" t="s">
        <v>15</v>
      </c>
      <c r="I780" s="9">
        <v>60704</v>
      </c>
      <c r="J780" s="43">
        <v>35</v>
      </c>
      <c r="K780" s="8" t="s">
        <v>15</v>
      </c>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row>
    <row r="781" spans="1:235" x14ac:dyDescent="0.2">
      <c r="A781" s="3" t="s">
        <v>398</v>
      </c>
      <c r="B781" s="3" t="s">
        <v>452</v>
      </c>
      <c r="C781" s="5">
        <v>41186</v>
      </c>
      <c r="D781" s="6" t="s">
        <v>403</v>
      </c>
      <c r="E781" s="35">
        <v>1</v>
      </c>
      <c r="F781" s="6" t="s">
        <v>20</v>
      </c>
      <c r="G781" s="7">
        <f t="shared" si="27"/>
        <v>17.984065934065935</v>
      </c>
      <c r="H781" s="8" t="s">
        <v>15</v>
      </c>
      <c r="I781" s="9">
        <v>32731</v>
      </c>
      <c r="J781" s="43">
        <v>35</v>
      </c>
      <c r="K781" s="8" t="s">
        <v>22</v>
      </c>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row>
    <row r="782" spans="1:235" x14ac:dyDescent="0.2">
      <c r="A782" s="3" t="s">
        <v>398</v>
      </c>
      <c r="B782" s="3" t="s">
        <v>452</v>
      </c>
      <c r="C782" s="5">
        <v>41186</v>
      </c>
      <c r="D782" s="6" t="s">
        <v>404</v>
      </c>
      <c r="E782" s="35">
        <v>1</v>
      </c>
      <c r="F782" s="6" t="s">
        <v>20</v>
      </c>
      <c r="G782" s="7">
        <f t="shared" si="27"/>
        <v>17.347802197802196</v>
      </c>
      <c r="H782" s="8" t="s">
        <v>15</v>
      </c>
      <c r="I782" s="9">
        <v>31573</v>
      </c>
      <c r="J782" s="43">
        <v>35</v>
      </c>
      <c r="K782" s="8" t="s">
        <v>22</v>
      </c>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row>
    <row r="783" spans="1:235" x14ac:dyDescent="0.2">
      <c r="A783" s="3" t="s">
        <v>398</v>
      </c>
      <c r="B783" s="3" t="s">
        <v>452</v>
      </c>
      <c r="C783" s="5">
        <v>41186</v>
      </c>
      <c r="D783" s="6" t="s">
        <v>406</v>
      </c>
      <c r="E783" s="35">
        <v>1</v>
      </c>
      <c r="F783" s="6" t="s">
        <v>20</v>
      </c>
      <c r="G783" s="7">
        <f t="shared" si="27"/>
        <v>16.804395604395605</v>
      </c>
      <c r="H783" s="8" t="s">
        <v>15</v>
      </c>
      <c r="I783" s="9">
        <v>30584</v>
      </c>
      <c r="J783" s="43">
        <v>35</v>
      </c>
      <c r="K783" s="8" t="s">
        <v>22</v>
      </c>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row>
    <row r="784" spans="1:235" x14ac:dyDescent="0.2">
      <c r="A784" s="3" t="s">
        <v>398</v>
      </c>
      <c r="B784" s="3" t="s">
        <v>452</v>
      </c>
      <c r="C784" s="5">
        <v>41186</v>
      </c>
      <c r="D784" s="6" t="s">
        <v>411</v>
      </c>
      <c r="E784" s="35">
        <v>1</v>
      </c>
      <c r="F784" s="6" t="s">
        <v>20</v>
      </c>
      <c r="G784" s="7">
        <v>21.5</v>
      </c>
      <c r="H784" s="8" t="s">
        <v>22</v>
      </c>
      <c r="I784" s="7" t="s">
        <v>12</v>
      </c>
      <c r="J784" s="43">
        <v>4</v>
      </c>
      <c r="K784" s="8" t="s">
        <v>22</v>
      </c>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row>
    <row r="785" spans="1:235" x14ac:dyDescent="0.2">
      <c r="A785" s="3" t="s">
        <v>398</v>
      </c>
      <c r="B785" s="3" t="s">
        <v>452</v>
      </c>
      <c r="C785" s="5">
        <v>41186</v>
      </c>
      <c r="D785" s="6" t="s">
        <v>407</v>
      </c>
      <c r="E785" s="35">
        <v>1</v>
      </c>
      <c r="F785" s="6" t="s">
        <v>28</v>
      </c>
      <c r="G785" s="7">
        <f>(I785/52)/J785</f>
        <v>16.026373626373626</v>
      </c>
      <c r="H785" s="8" t="s">
        <v>15</v>
      </c>
      <c r="I785" s="9">
        <v>29168</v>
      </c>
      <c r="J785" s="43">
        <v>35</v>
      </c>
      <c r="K785" s="8" t="s">
        <v>22</v>
      </c>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row>
    <row r="786" spans="1:235" x14ac:dyDescent="0.2">
      <c r="A786" s="3" t="s">
        <v>398</v>
      </c>
      <c r="B786" s="3" t="s">
        <v>452</v>
      </c>
      <c r="C786" s="5">
        <v>41186</v>
      </c>
      <c r="D786" s="6" t="s">
        <v>409</v>
      </c>
      <c r="E786" s="35">
        <v>1</v>
      </c>
      <c r="F786" s="6" t="s">
        <v>28</v>
      </c>
      <c r="G786" s="7">
        <v>10.75</v>
      </c>
      <c r="H786" s="8" t="s">
        <v>22</v>
      </c>
      <c r="I786" s="7" t="s">
        <v>12</v>
      </c>
      <c r="J786" s="43">
        <v>19.5</v>
      </c>
      <c r="K786" s="8" t="s">
        <v>22</v>
      </c>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row>
    <row r="787" spans="1:235" x14ac:dyDescent="0.2">
      <c r="A787" s="3" t="s">
        <v>398</v>
      </c>
      <c r="B787" s="3" t="s">
        <v>452</v>
      </c>
      <c r="C787" s="5">
        <v>41186</v>
      </c>
      <c r="D787" s="6" t="s">
        <v>409</v>
      </c>
      <c r="E787" s="35">
        <v>1</v>
      </c>
      <c r="F787" s="6" t="s">
        <v>28</v>
      </c>
      <c r="G787" s="7">
        <v>10.75</v>
      </c>
      <c r="H787" s="8" t="s">
        <v>22</v>
      </c>
      <c r="I787" s="7" t="s">
        <v>12</v>
      </c>
      <c r="J787" s="43">
        <v>19.5</v>
      </c>
      <c r="K787" s="8" t="s">
        <v>15</v>
      </c>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row>
    <row r="788" spans="1:235" x14ac:dyDescent="0.2">
      <c r="A788" s="3" t="s">
        <v>398</v>
      </c>
      <c r="B788" s="3" t="s">
        <v>452</v>
      </c>
      <c r="C788" s="5">
        <v>41186</v>
      </c>
      <c r="D788" s="6" t="s">
        <v>410</v>
      </c>
      <c r="E788" s="35">
        <v>1</v>
      </c>
      <c r="F788" s="6" t="s">
        <v>28</v>
      </c>
      <c r="G788" s="7">
        <v>10.75</v>
      </c>
      <c r="H788" s="8" t="s">
        <v>22</v>
      </c>
      <c r="I788" s="7" t="s">
        <v>12</v>
      </c>
      <c r="J788" s="43">
        <v>12</v>
      </c>
      <c r="K788" s="8" t="s">
        <v>22</v>
      </c>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row>
    <row r="789" spans="1:235" x14ac:dyDescent="0.2">
      <c r="A789" s="3" t="s">
        <v>398</v>
      </c>
      <c r="B789" s="3" t="s">
        <v>452</v>
      </c>
      <c r="C789" s="5">
        <v>41186</v>
      </c>
      <c r="D789" s="6" t="s">
        <v>409</v>
      </c>
      <c r="E789" s="35">
        <v>1</v>
      </c>
      <c r="F789" s="6" t="s">
        <v>28</v>
      </c>
      <c r="G789" s="7">
        <v>10.75</v>
      </c>
      <c r="H789" s="8" t="s">
        <v>22</v>
      </c>
      <c r="I789" s="7" t="s">
        <v>12</v>
      </c>
      <c r="J789" s="43">
        <v>7</v>
      </c>
      <c r="K789" s="8" t="s">
        <v>22</v>
      </c>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row>
    <row r="790" spans="1:235" x14ac:dyDescent="0.2">
      <c r="A790" s="3" t="s">
        <v>398</v>
      </c>
      <c r="B790" s="3" t="s">
        <v>452</v>
      </c>
      <c r="C790" s="5">
        <v>41186</v>
      </c>
      <c r="D790" s="6" t="s">
        <v>399</v>
      </c>
      <c r="E790" s="35">
        <v>1</v>
      </c>
      <c r="F790" s="6" t="s">
        <v>37</v>
      </c>
      <c r="G790" s="7">
        <f>(I790/52)/J790</f>
        <v>30.539560439560443</v>
      </c>
      <c r="H790" s="8" t="s">
        <v>15</v>
      </c>
      <c r="I790" s="9">
        <v>55582</v>
      </c>
      <c r="J790" s="43">
        <v>35</v>
      </c>
      <c r="K790" s="8" t="s">
        <v>15</v>
      </c>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row>
    <row r="791" spans="1:235" x14ac:dyDescent="0.2">
      <c r="A791" s="3" t="s">
        <v>398</v>
      </c>
      <c r="B791" s="3" t="s">
        <v>452</v>
      </c>
      <c r="C791" s="5">
        <v>41186</v>
      </c>
      <c r="D791" s="6" t="s">
        <v>400</v>
      </c>
      <c r="E791" s="35">
        <v>1</v>
      </c>
      <c r="F791" s="6" t="s">
        <v>37</v>
      </c>
      <c r="G791" s="7">
        <f t="shared" ref="G791:G793" si="28">(I791/52)/J791</f>
        <v>29.992857142857144</v>
      </c>
      <c r="H791" s="8" t="s">
        <v>15</v>
      </c>
      <c r="I791" s="9">
        <v>54587</v>
      </c>
      <c r="J791" s="43">
        <v>35</v>
      </c>
      <c r="K791" s="8" t="s">
        <v>15</v>
      </c>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row>
    <row r="792" spans="1:235" x14ac:dyDescent="0.2">
      <c r="A792" s="3" t="s">
        <v>398</v>
      </c>
      <c r="B792" s="3" t="s">
        <v>452</v>
      </c>
      <c r="C792" s="5">
        <v>41186</v>
      </c>
      <c r="D792" s="6" t="s">
        <v>164</v>
      </c>
      <c r="E792" s="35">
        <v>1</v>
      </c>
      <c r="F792" s="6" t="s">
        <v>18</v>
      </c>
      <c r="G792" s="7">
        <f t="shared" si="28"/>
        <v>24.778021978021979</v>
      </c>
      <c r="H792" s="8" t="s">
        <v>15</v>
      </c>
      <c r="I792" s="9">
        <v>45096</v>
      </c>
      <c r="J792" s="43">
        <v>35</v>
      </c>
      <c r="K792" s="8" t="s">
        <v>15</v>
      </c>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row>
    <row r="793" spans="1:235" x14ac:dyDescent="0.2">
      <c r="A793" s="3" t="s">
        <v>398</v>
      </c>
      <c r="B793" s="3" t="s">
        <v>452</v>
      </c>
      <c r="C793" s="5">
        <v>41186</v>
      </c>
      <c r="D793" s="6" t="s">
        <v>401</v>
      </c>
      <c r="E793" s="35">
        <v>1</v>
      </c>
      <c r="F793" s="6" t="s">
        <v>18</v>
      </c>
      <c r="G793" s="7">
        <f t="shared" si="28"/>
        <v>19.771978021978022</v>
      </c>
      <c r="H793" s="8" t="s">
        <v>15</v>
      </c>
      <c r="I793" s="9">
        <v>35985</v>
      </c>
      <c r="J793" s="43">
        <v>35</v>
      </c>
      <c r="K793" s="8" t="s">
        <v>22</v>
      </c>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row>
    <row r="794" spans="1:235" x14ac:dyDescent="0.2">
      <c r="A794" s="3" t="s">
        <v>398</v>
      </c>
      <c r="B794" s="3" t="s">
        <v>452</v>
      </c>
      <c r="C794" s="5">
        <v>41186</v>
      </c>
      <c r="D794" s="6" t="s">
        <v>402</v>
      </c>
      <c r="E794" s="35">
        <v>1</v>
      </c>
      <c r="F794" s="6" t="s">
        <v>18</v>
      </c>
      <c r="G794" s="7">
        <v>15.97</v>
      </c>
      <c r="H794" s="8" t="s">
        <v>22</v>
      </c>
      <c r="I794" s="7" t="s">
        <v>12</v>
      </c>
      <c r="J794" s="43">
        <v>8</v>
      </c>
      <c r="K794" s="8" t="s">
        <v>15</v>
      </c>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row>
    <row r="795" spans="1:235" x14ac:dyDescent="0.2">
      <c r="I795" s="30"/>
    </row>
  </sheetData>
  <autoFilter ref="A1:K794" xr:uid="{7292A255-3CE5-4D2F-A3A0-18A67EF90266}">
    <sortState xmlns:xlrd2="http://schemas.microsoft.com/office/spreadsheetml/2017/richdata2" ref="A2:K794">
      <sortCondition ref="B2:B794"/>
    </sortState>
  </autoFilter>
  <sortState xmlns:xlrd2="http://schemas.microsoft.com/office/spreadsheetml/2017/richdata2" ref="A74:IA96">
    <sortCondition ref="F74:F96"/>
  </sortState>
  <printOptions horizontalCentered="1" verticalCentered="1"/>
  <pageMargins left="0.75" right="0.75" top="1" bottom="1" header="0.5" footer="0.5"/>
  <pageSetup orientation="landscape" horizontalDpi="1200" verticalDpi="1200" r:id="rId1"/>
  <headerFooter>
    <oddHeader>Data Dump - Sections 1-11</oddHeader>
    <oddFooter>Counting Opinions (SQUIRE) Ltd.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BEC91-CC54-4F02-9C96-76E1F7955616}">
  <sheetPr>
    <tabColor theme="7" tint="0.39997558519241921"/>
  </sheetPr>
  <dimension ref="A1:HY56"/>
  <sheetViews>
    <sheetView zoomScale="110" zoomScaleNormal="110" workbookViewId="0">
      <pane xSplit="1" ySplit="2" topLeftCell="B3" activePane="bottomRight" state="frozen"/>
      <selection pane="topRight" activeCell="B1" sqref="B1"/>
      <selection pane="bottomLeft" activeCell="A2" sqref="A2"/>
      <selection pane="bottomRight" sqref="A1:A2"/>
    </sheetView>
  </sheetViews>
  <sheetFormatPr defaultRowHeight="12.75" x14ac:dyDescent="0.2"/>
  <cols>
    <col min="1" max="1" width="36.7109375" style="3" bestFit="1" customWidth="1"/>
    <col min="2" max="2" width="15.140625" style="3" hidden="1" customWidth="1"/>
    <col min="3" max="3" width="15.140625" style="70" hidden="1" customWidth="1"/>
    <col min="4" max="4" width="15.28515625" style="34" customWidth="1"/>
    <col min="5" max="5" width="14" style="34" customWidth="1"/>
    <col min="6" max="6" width="14" style="34" bestFit="1" customWidth="1"/>
    <col min="7" max="7" width="16" style="34" customWidth="1"/>
    <col min="8" max="8" width="11.85546875" style="34" customWidth="1"/>
    <col min="9" max="9" width="11.42578125" style="34" bestFit="1" customWidth="1"/>
    <col min="10" max="10" width="12.7109375" style="34" customWidth="1"/>
    <col min="11" max="12" width="11.42578125" style="3" bestFit="1" customWidth="1"/>
    <col min="13" max="13" width="15.28515625" style="3" customWidth="1"/>
    <col min="14" max="78" width="11.42578125" style="3" bestFit="1" customWidth="1"/>
    <col min="79" max="79" width="15.28515625" style="3" customWidth="1"/>
    <col min="80" max="80" width="11.42578125" style="3" bestFit="1" customWidth="1"/>
    <col min="81" max="81" width="15.28515625" style="3" customWidth="1"/>
    <col min="82" max="169" width="11.42578125" style="3" bestFit="1" customWidth="1"/>
    <col min="170" max="170" width="15.28515625" style="3" customWidth="1"/>
    <col min="171" max="176" width="11.42578125" style="3" bestFit="1" customWidth="1"/>
    <col min="177" max="177" width="15.28515625" style="3" customWidth="1"/>
    <col min="178" max="189" width="11.42578125" style="3" bestFit="1" customWidth="1"/>
    <col min="190" max="190" width="15.28515625" style="3" customWidth="1"/>
    <col min="191" max="198" width="11.42578125" style="3" bestFit="1" customWidth="1"/>
    <col min="199" max="199" width="15.28515625" style="3" customWidth="1"/>
    <col min="200" max="203" width="11.42578125" style="3" bestFit="1" customWidth="1"/>
    <col min="204" max="209" width="15.28515625" style="3" customWidth="1"/>
    <col min="210" max="211" width="11.42578125" style="3" bestFit="1" customWidth="1"/>
    <col min="212" max="215" width="15.28515625" style="3" customWidth="1"/>
    <col min="216" max="217" width="11.42578125" style="3" bestFit="1" customWidth="1"/>
    <col min="218" max="221" width="15.28515625" style="3" customWidth="1"/>
    <col min="222" max="222" width="11.42578125" style="3" bestFit="1" customWidth="1"/>
    <col min="223" max="223" width="15.28515625" style="3" customWidth="1"/>
    <col min="224" max="224" width="11.42578125" style="3" bestFit="1" customWidth="1"/>
    <col min="225" max="225" width="15.28515625" style="3" customWidth="1"/>
    <col min="226" max="226" width="11.42578125" style="3" bestFit="1" customWidth="1"/>
    <col min="227" max="228" width="15.28515625" style="3" customWidth="1"/>
    <col min="229" max="229" width="11.42578125" style="3" bestFit="1" customWidth="1"/>
    <col min="230" max="230" width="15.28515625" style="3" customWidth="1"/>
    <col min="231" max="16384" width="9.140625" style="3"/>
  </cols>
  <sheetData>
    <row r="1" spans="1:233" x14ac:dyDescent="0.2">
      <c r="A1" s="202" t="s">
        <v>0</v>
      </c>
      <c r="B1" s="202" t="s">
        <v>412</v>
      </c>
      <c r="C1" s="203" t="s">
        <v>459</v>
      </c>
      <c r="D1" s="204" t="s">
        <v>460</v>
      </c>
      <c r="E1" s="204"/>
      <c r="F1" s="204"/>
      <c r="G1" s="204"/>
      <c r="H1" s="202" t="s">
        <v>5</v>
      </c>
      <c r="I1" s="202" t="s">
        <v>10</v>
      </c>
      <c r="J1" s="201" t="s">
        <v>516</v>
      </c>
    </row>
    <row r="2" spans="1:233" s="4" customFormat="1" ht="34.5" customHeight="1" x14ac:dyDescent="0.2">
      <c r="A2" s="202"/>
      <c r="B2" s="202"/>
      <c r="C2" s="203"/>
      <c r="D2" s="75" t="s">
        <v>461</v>
      </c>
      <c r="E2" s="75" t="s">
        <v>515</v>
      </c>
      <c r="F2" s="75" t="s">
        <v>463</v>
      </c>
      <c r="G2" s="75" t="s">
        <v>521</v>
      </c>
      <c r="H2" s="202"/>
      <c r="I2" s="202"/>
      <c r="J2" s="201"/>
    </row>
    <row r="3" spans="1:233" x14ac:dyDescent="0.2">
      <c r="A3" s="79" t="s">
        <v>30</v>
      </c>
      <c r="B3" s="11" t="s">
        <v>415</v>
      </c>
      <c r="C3" s="73">
        <v>16310</v>
      </c>
      <c r="D3" s="74">
        <v>6.13</v>
      </c>
      <c r="E3" s="74">
        <v>7</v>
      </c>
      <c r="F3" s="74">
        <v>11.53</v>
      </c>
      <c r="G3" s="74">
        <v>18.53</v>
      </c>
      <c r="H3" s="36">
        <v>30</v>
      </c>
      <c r="I3" s="15">
        <v>9</v>
      </c>
      <c r="J3" s="80">
        <f>C3/G3</f>
        <v>880.19427954668106</v>
      </c>
      <c r="K3" s="2"/>
      <c r="L3" s="2"/>
      <c r="M3" s="2"/>
      <c r="N3" s="2"/>
      <c r="O3" s="2"/>
      <c r="P3" s="6"/>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6"/>
      <c r="CE3" s="2"/>
      <c r="CF3" s="6"/>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2"/>
      <c r="FI3" s="2"/>
      <c r="FJ3" s="2"/>
      <c r="FK3" s="6"/>
      <c r="FL3" s="16"/>
      <c r="FM3" s="16"/>
      <c r="FN3" s="16"/>
      <c r="FO3" s="16"/>
      <c r="FP3" s="16"/>
      <c r="FQ3" s="6"/>
      <c r="FR3" s="16"/>
      <c r="FS3" s="16"/>
      <c r="FT3" s="16"/>
      <c r="FU3" s="16"/>
      <c r="FV3" s="16"/>
      <c r="FW3" s="16"/>
      <c r="FX3" s="6"/>
      <c r="FY3" s="16"/>
      <c r="FZ3" s="16"/>
      <c r="GA3" s="16"/>
      <c r="GB3" s="16"/>
      <c r="GC3" s="16"/>
      <c r="GD3" s="16"/>
      <c r="GE3" s="16"/>
      <c r="GF3" s="16"/>
      <c r="GG3" s="16"/>
      <c r="GH3" s="16"/>
      <c r="GI3" s="16"/>
      <c r="GJ3" s="16"/>
      <c r="GK3" s="6"/>
      <c r="GL3" s="16"/>
      <c r="GM3" s="16"/>
      <c r="GN3" s="16"/>
      <c r="GO3" s="16"/>
      <c r="GP3" s="16"/>
      <c r="GQ3" s="16"/>
      <c r="GR3" s="16"/>
      <c r="GS3" s="16"/>
      <c r="GT3" s="6"/>
      <c r="GU3" s="16"/>
      <c r="GV3" s="16"/>
      <c r="GW3" s="16"/>
      <c r="GX3" s="16"/>
      <c r="GY3" s="6"/>
      <c r="GZ3" s="6"/>
      <c r="HA3" s="6"/>
      <c r="HB3" s="6"/>
      <c r="HC3" s="6"/>
      <c r="HD3" s="6"/>
      <c r="HE3" s="2"/>
      <c r="HF3" s="2"/>
      <c r="HG3" s="6"/>
      <c r="HH3" s="6"/>
      <c r="HI3" s="6"/>
      <c r="HJ3" s="6"/>
      <c r="HK3" s="2"/>
      <c r="HL3" s="2"/>
      <c r="HM3" s="6"/>
      <c r="HN3" s="6"/>
      <c r="HO3" s="6"/>
      <c r="HP3" s="6"/>
      <c r="HQ3" s="6"/>
      <c r="HR3" s="6"/>
      <c r="HS3" s="6"/>
      <c r="HT3" s="6"/>
      <c r="HU3" s="17"/>
      <c r="HV3" s="6"/>
      <c r="HW3" s="6"/>
      <c r="HX3" s="17"/>
      <c r="HY3" s="6"/>
    </row>
    <row r="4" spans="1:233" x14ac:dyDescent="0.2">
      <c r="A4" s="79" t="s">
        <v>355</v>
      </c>
      <c r="B4" s="11" t="s">
        <v>447</v>
      </c>
      <c r="C4" s="73">
        <v>22954</v>
      </c>
      <c r="D4" s="74">
        <v>4.74</v>
      </c>
      <c r="E4" s="74">
        <v>4.74</v>
      </c>
      <c r="F4" s="74">
        <v>10.1</v>
      </c>
      <c r="G4" s="74">
        <v>14.84</v>
      </c>
      <c r="H4" s="36">
        <v>27</v>
      </c>
      <c r="I4" s="15">
        <v>7</v>
      </c>
      <c r="J4" s="80">
        <f t="shared" ref="J4:J50" si="0">C4/G4</f>
        <v>1546.7654986522912</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row>
    <row r="5" spans="1:233" x14ac:dyDescent="0.2">
      <c r="A5" s="79" t="s">
        <v>176</v>
      </c>
      <c r="B5" s="11" t="s">
        <v>432</v>
      </c>
      <c r="C5" s="73">
        <v>14055</v>
      </c>
      <c r="D5" s="74">
        <v>4.8499999999999996</v>
      </c>
      <c r="E5" s="74">
        <v>4.8499999999999996</v>
      </c>
      <c r="F5" s="74">
        <v>7.01</v>
      </c>
      <c r="G5" s="74">
        <v>11.86</v>
      </c>
      <c r="H5" s="36">
        <v>18</v>
      </c>
      <c r="I5" s="15">
        <v>6</v>
      </c>
      <c r="J5" s="80">
        <f t="shared" si="0"/>
        <v>1185.0758853288364</v>
      </c>
      <c r="K5" s="2"/>
      <c r="L5" s="2"/>
      <c r="M5" s="2"/>
      <c r="N5" s="2"/>
      <c r="O5" s="2"/>
      <c r="P5" s="6"/>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6"/>
      <c r="CE5" s="2"/>
      <c r="CF5" s="6"/>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6"/>
      <c r="DT5" s="6"/>
      <c r="DU5" s="2"/>
      <c r="DV5" s="2"/>
      <c r="DW5" s="6"/>
      <c r="DX5" s="2"/>
      <c r="DY5" s="2"/>
      <c r="DZ5" s="2"/>
      <c r="EA5" s="2"/>
      <c r="EB5" s="2"/>
      <c r="EC5" s="2"/>
      <c r="ED5" s="2"/>
      <c r="EE5" s="2"/>
      <c r="EF5" s="2"/>
      <c r="EG5" s="2"/>
      <c r="EH5" s="2"/>
      <c r="EI5" s="2"/>
      <c r="EJ5" s="2"/>
      <c r="EK5" s="2"/>
      <c r="EL5" s="2"/>
      <c r="EM5" s="2"/>
      <c r="EN5" s="2"/>
      <c r="EO5" s="2"/>
      <c r="EP5" s="6"/>
      <c r="EQ5" s="6"/>
      <c r="ER5" s="6"/>
      <c r="ES5" s="6"/>
      <c r="ET5" s="6"/>
      <c r="EU5" s="6"/>
      <c r="EV5" s="6"/>
      <c r="EW5" s="6"/>
      <c r="EX5" s="6"/>
      <c r="EY5" s="6"/>
      <c r="EZ5" s="6"/>
      <c r="FA5" s="6"/>
      <c r="FB5" s="6"/>
      <c r="FC5" s="6"/>
      <c r="FD5" s="6"/>
      <c r="FE5" s="6"/>
      <c r="FF5" s="6"/>
      <c r="FG5" s="6"/>
      <c r="FH5" s="2"/>
      <c r="FI5" s="2"/>
      <c r="FJ5" s="2"/>
      <c r="FK5" s="6"/>
      <c r="FL5" s="16"/>
      <c r="FM5" s="16"/>
      <c r="FN5" s="16"/>
      <c r="FO5" s="16"/>
      <c r="FP5" s="16"/>
      <c r="FQ5" s="6"/>
      <c r="FR5" s="16"/>
      <c r="FS5" s="16"/>
      <c r="FT5" s="16"/>
      <c r="FU5" s="16"/>
      <c r="FV5" s="16"/>
      <c r="FW5" s="16"/>
      <c r="FX5" s="6"/>
      <c r="FY5" s="16"/>
      <c r="FZ5" s="16"/>
      <c r="GA5" s="16"/>
      <c r="GB5" s="16"/>
      <c r="GC5" s="16"/>
      <c r="GD5" s="16"/>
      <c r="GE5" s="16"/>
      <c r="GF5" s="16"/>
      <c r="GG5" s="16"/>
      <c r="GH5" s="16"/>
      <c r="GI5" s="16"/>
      <c r="GJ5" s="16"/>
      <c r="GK5" s="6"/>
      <c r="GL5" s="16"/>
      <c r="GM5" s="16"/>
      <c r="GN5" s="16"/>
      <c r="GO5" s="16"/>
      <c r="GP5" s="16"/>
      <c r="GQ5" s="16"/>
      <c r="GR5" s="16"/>
      <c r="GS5" s="16"/>
      <c r="GT5" s="6"/>
      <c r="GU5" s="16"/>
      <c r="GV5" s="16"/>
      <c r="GW5" s="16"/>
      <c r="GX5" s="16"/>
      <c r="GY5" s="6"/>
      <c r="GZ5" s="6"/>
      <c r="HA5" s="6"/>
      <c r="HB5" s="6"/>
      <c r="HC5" s="6"/>
      <c r="HD5" s="6"/>
      <c r="HE5" s="2"/>
      <c r="HF5" s="2"/>
      <c r="HG5" s="6"/>
      <c r="HH5" s="6"/>
      <c r="HI5" s="6"/>
      <c r="HJ5" s="6"/>
      <c r="HK5" s="2"/>
      <c r="HL5" s="2"/>
      <c r="HM5" s="6"/>
      <c r="HN5" s="6"/>
      <c r="HO5" s="6"/>
      <c r="HP5" s="6"/>
      <c r="HQ5" s="6"/>
      <c r="HR5" s="6"/>
      <c r="HS5" s="6"/>
      <c r="HT5" s="6"/>
      <c r="HU5" s="17"/>
      <c r="HV5" s="6"/>
      <c r="HW5" s="6"/>
      <c r="HX5" s="17"/>
      <c r="HY5" s="6"/>
    </row>
    <row r="6" spans="1:233" x14ac:dyDescent="0.2">
      <c r="A6" s="79" t="s">
        <v>261</v>
      </c>
      <c r="B6" s="11" t="s">
        <v>432</v>
      </c>
      <c r="C6" s="73">
        <v>1900</v>
      </c>
      <c r="D6" s="74">
        <v>1.08</v>
      </c>
      <c r="E6" s="74">
        <v>1.08</v>
      </c>
      <c r="F6" s="74">
        <v>1.33</v>
      </c>
      <c r="G6" s="74">
        <v>2.4</v>
      </c>
      <c r="H6" s="36">
        <v>7</v>
      </c>
      <c r="I6" s="15">
        <v>2</v>
      </c>
      <c r="J6" s="80">
        <f t="shared" si="0"/>
        <v>791.66666666666674</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row>
    <row r="7" spans="1:233" s="29" customFormat="1" x14ac:dyDescent="0.2">
      <c r="A7" s="81" t="s">
        <v>11</v>
      </c>
      <c r="B7" s="29" t="s">
        <v>413</v>
      </c>
      <c r="C7" s="71">
        <v>19376</v>
      </c>
      <c r="D7" s="72">
        <v>2.5</v>
      </c>
      <c r="E7" s="72">
        <v>2.5</v>
      </c>
      <c r="F7" s="72">
        <v>1.6</v>
      </c>
      <c r="G7" s="72">
        <v>4.0999999999999996</v>
      </c>
      <c r="H7" s="57">
        <v>8</v>
      </c>
      <c r="I7" s="50">
        <v>3</v>
      </c>
      <c r="J7" s="80">
        <f t="shared" si="0"/>
        <v>4725.8536585365855</v>
      </c>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c r="DM7" s="56"/>
      <c r="DN7" s="56"/>
      <c r="DO7" s="56"/>
      <c r="DP7" s="56"/>
      <c r="DQ7" s="56"/>
      <c r="DR7" s="56"/>
      <c r="DS7" s="56"/>
      <c r="DT7" s="56"/>
      <c r="DU7" s="56"/>
      <c r="DV7" s="56"/>
      <c r="DW7" s="56"/>
      <c r="DX7" s="56"/>
      <c r="DY7" s="56"/>
      <c r="DZ7" s="56"/>
      <c r="EA7" s="56"/>
      <c r="EB7" s="56"/>
      <c r="EC7" s="56"/>
      <c r="ED7" s="56"/>
      <c r="EE7" s="56"/>
      <c r="EF7" s="56"/>
      <c r="EG7" s="56"/>
      <c r="EH7" s="56"/>
      <c r="EI7" s="56"/>
      <c r="EJ7" s="56"/>
      <c r="EK7" s="56"/>
      <c r="EL7" s="56"/>
      <c r="EM7" s="56"/>
      <c r="EN7" s="56"/>
      <c r="EO7" s="56"/>
      <c r="EP7" s="56"/>
      <c r="EQ7" s="56"/>
      <c r="ER7" s="56"/>
      <c r="ES7" s="56"/>
      <c r="ET7" s="56"/>
      <c r="EU7" s="56"/>
      <c r="EV7" s="56"/>
      <c r="EW7" s="56"/>
      <c r="EX7" s="56"/>
      <c r="EY7" s="56"/>
      <c r="EZ7" s="56"/>
      <c r="FA7" s="56"/>
      <c r="FB7" s="56"/>
      <c r="FC7" s="56"/>
      <c r="FD7" s="56"/>
      <c r="FE7" s="56"/>
      <c r="FF7" s="56"/>
      <c r="FG7" s="56"/>
      <c r="FH7" s="56"/>
      <c r="FI7" s="56"/>
      <c r="FJ7" s="56"/>
      <c r="FK7" s="56"/>
      <c r="FL7" s="56"/>
      <c r="FM7" s="56"/>
      <c r="FN7" s="56"/>
      <c r="FO7" s="56"/>
      <c r="FP7" s="56"/>
      <c r="FQ7" s="56"/>
      <c r="FR7" s="56"/>
      <c r="FS7" s="56"/>
      <c r="FT7" s="56"/>
      <c r="FU7" s="56"/>
      <c r="FV7" s="56"/>
      <c r="FW7" s="56"/>
      <c r="FX7" s="56"/>
      <c r="FY7" s="56"/>
      <c r="FZ7" s="56"/>
      <c r="GA7" s="56"/>
      <c r="GB7" s="56"/>
      <c r="GC7" s="56"/>
      <c r="GD7" s="56"/>
      <c r="GE7" s="56"/>
      <c r="GF7" s="56"/>
      <c r="GG7" s="56"/>
      <c r="GH7" s="56"/>
      <c r="GI7" s="56"/>
      <c r="GJ7" s="56"/>
      <c r="GK7" s="56"/>
      <c r="GL7" s="56"/>
      <c r="GM7" s="56"/>
      <c r="GN7" s="56"/>
      <c r="GO7" s="56"/>
      <c r="GP7" s="56"/>
      <c r="GQ7" s="56"/>
      <c r="GR7" s="56"/>
      <c r="GS7" s="56"/>
      <c r="GT7" s="56"/>
      <c r="GU7" s="56"/>
      <c r="GV7" s="56"/>
      <c r="GW7" s="56"/>
      <c r="GX7" s="56"/>
      <c r="GY7" s="56"/>
      <c r="GZ7" s="56"/>
      <c r="HA7" s="56"/>
      <c r="HB7" s="56"/>
      <c r="HC7" s="56"/>
      <c r="HD7" s="56"/>
      <c r="HE7" s="56"/>
      <c r="HF7" s="56"/>
      <c r="HG7" s="56"/>
      <c r="HH7" s="56"/>
      <c r="HI7" s="56"/>
      <c r="HJ7" s="56"/>
      <c r="HK7" s="56"/>
      <c r="HL7" s="56"/>
      <c r="HM7" s="56"/>
      <c r="HN7" s="56"/>
      <c r="HO7" s="56"/>
      <c r="HP7" s="56"/>
      <c r="HQ7" s="56"/>
      <c r="HR7" s="56"/>
      <c r="HS7" s="56"/>
      <c r="HT7" s="56"/>
      <c r="HU7" s="56"/>
      <c r="HV7" s="56"/>
      <c r="HW7" s="56"/>
      <c r="HX7" s="56"/>
      <c r="HY7" s="56"/>
    </row>
    <row r="8" spans="1:233" x14ac:dyDescent="0.2">
      <c r="A8" s="79" t="s">
        <v>87</v>
      </c>
      <c r="B8" s="11" t="s">
        <v>420</v>
      </c>
      <c r="C8" s="73">
        <v>7827</v>
      </c>
      <c r="D8" s="74">
        <v>1.98</v>
      </c>
      <c r="E8" s="74">
        <v>1.98</v>
      </c>
      <c r="F8" s="74">
        <v>3.15</v>
      </c>
      <c r="G8" s="74">
        <v>5.13</v>
      </c>
      <c r="H8" s="36">
        <v>10</v>
      </c>
      <c r="I8" s="15">
        <v>3</v>
      </c>
      <c r="J8" s="80">
        <f t="shared" si="0"/>
        <v>1525.7309941520468</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row>
    <row r="9" spans="1:233" x14ac:dyDescent="0.2">
      <c r="A9" s="81" t="s">
        <v>58</v>
      </c>
      <c r="B9" s="29" t="s">
        <v>418</v>
      </c>
      <c r="C9" s="71">
        <v>35014</v>
      </c>
      <c r="D9" s="74">
        <v>6.48</v>
      </c>
      <c r="E9" s="74">
        <v>8.4</v>
      </c>
      <c r="F9" s="74">
        <v>6.73</v>
      </c>
      <c r="G9" s="74">
        <v>15.13</v>
      </c>
      <c r="H9" s="36">
        <v>26</v>
      </c>
      <c r="I9" s="15">
        <v>8</v>
      </c>
      <c r="J9" s="80">
        <f t="shared" si="0"/>
        <v>2314.2101784534038</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row>
    <row r="10" spans="1:233" x14ac:dyDescent="0.2">
      <c r="A10" s="79" t="s">
        <v>70</v>
      </c>
      <c r="B10" s="11" t="s">
        <v>419</v>
      </c>
      <c r="C10" s="73">
        <v>80387</v>
      </c>
      <c r="D10" s="74">
        <v>17.63</v>
      </c>
      <c r="E10" s="74">
        <v>17.63</v>
      </c>
      <c r="F10" s="74">
        <v>27</v>
      </c>
      <c r="G10" s="74">
        <v>44.63</v>
      </c>
      <c r="H10" s="36">
        <v>94</v>
      </c>
      <c r="I10" s="15">
        <v>29</v>
      </c>
      <c r="J10" s="80">
        <f t="shared" si="0"/>
        <v>1801.1875420120994</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row>
    <row r="11" spans="1:233" x14ac:dyDescent="0.2">
      <c r="A11" s="79" t="s">
        <v>93</v>
      </c>
      <c r="B11" s="11" t="s">
        <v>421</v>
      </c>
      <c r="C11" s="73">
        <v>33506</v>
      </c>
      <c r="D11" s="74">
        <v>6.45</v>
      </c>
      <c r="E11" s="74">
        <v>6.45</v>
      </c>
      <c r="F11" s="74">
        <v>13.75</v>
      </c>
      <c r="G11" s="74">
        <v>20.2</v>
      </c>
      <c r="H11" s="36">
        <v>35</v>
      </c>
      <c r="I11" s="15">
        <v>9</v>
      </c>
      <c r="J11" s="80">
        <f t="shared" si="0"/>
        <v>1658.7128712871288</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row>
    <row r="12" spans="1:233" x14ac:dyDescent="0.2">
      <c r="A12" s="79" t="s">
        <v>112</v>
      </c>
      <c r="B12" s="11" t="s">
        <v>423</v>
      </c>
      <c r="C12" s="73">
        <v>13146</v>
      </c>
      <c r="D12" s="74">
        <v>3.93</v>
      </c>
      <c r="E12" s="74">
        <v>4.63</v>
      </c>
      <c r="F12" s="74">
        <v>4.7</v>
      </c>
      <c r="G12" s="74">
        <v>9.33</v>
      </c>
      <c r="H12" s="36">
        <v>18</v>
      </c>
      <c r="I12" s="15">
        <v>7</v>
      </c>
      <c r="J12" s="80">
        <f t="shared" si="0"/>
        <v>1409.0032154340836</v>
      </c>
      <c r="K12" s="2"/>
      <c r="L12" s="2"/>
      <c r="M12" s="2"/>
      <c r="N12" s="2"/>
      <c r="O12" s="2"/>
      <c r="P12" s="6"/>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6"/>
      <c r="CE12" s="2"/>
      <c r="CF12" s="6"/>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6"/>
      <c r="DT12" s="6"/>
      <c r="DU12" s="2"/>
      <c r="DV12" s="2"/>
      <c r="DW12" s="6"/>
      <c r="DX12" s="2"/>
      <c r="DY12" s="2"/>
      <c r="DZ12" s="2"/>
      <c r="EA12" s="2"/>
      <c r="EB12" s="2"/>
      <c r="EC12" s="2"/>
      <c r="ED12" s="2"/>
      <c r="EE12" s="2"/>
      <c r="EF12" s="2"/>
      <c r="EG12" s="2"/>
      <c r="EH12" s="2"/>
      <c r="EI12" s="2"/>
      <c r="EJ12" s="2"/>
      <c r="EK12" s="2"/>
      <c r="EL12" s="2"/>
      <c r="EM12" s="2"/>
      <c r="EN12" s="2"/>
      <c r="EO12" s="2"/>
      <c r="EP12" s="6"/>
      <c r="EQ12" s="6"/>
      <c r="ER12" s="6"/>
      <c r="ES12" s="6"/>
      <c r="ET12" s="6"/>
      <c r="EU12" s="6"/>
      <c r="EV12" s="6"/>
      <c r="EW12" s="6"/>
      <c r="EX12" s="6"/>
      <c r="EY12" s="6"/>
      <c r="EZ12" s="2"/>
      <c r="FA12" s="2"/>
      <c r="FB12" s="2"/>
      <c r="FC12" s="2"/>
      <c r="FD12" s="2"/>
      <c r="FE12" s="2"/>
      <c r="FF12" s="2"/>
      <c r="FG12" s="2"/>
      <c r="FH12" s="2"/>
      <c r="FI12" s="2"/>
      <c r="FJ12" s="2"/>
      <c r="FK12" s="6"/>
      <c r="FL12" s="16"/>
      <c r="FM12" s="16"/>
      <c r="FN12" s="16"/>
      <c r="FO12" s="16"/>
      <c r="FP12" s="16"/>
      <c r="FQ12" s="6"/>
      <c r="FR12" s="16"/>
      <c r="FS12" s="16"/>
      <c r="FT12" s="16"/>
      <c r="FU12" s="16"/>
      <c r="FV12" s="16"/>
      <c r="FW12" s="16"/>
      <c r="FX12" s="6"/>
      <c r="FY12" s="16"/>
      <c r="FZ12" s="16"/>
      <c r="GA12" s="16"/>
      <c r="GB12" s="16"/>
      <c r="GC12" s="16"/>
      <c r="GD12" s="16"/>
      <c r="GE12" s="16"/>
      <c r="GF12" s="16"/>
      <c r="GG12" s="16"/>
      <c r="GH12" s="16"/>
      <c r="GI12" s="16"/>
      <c r="GJ12" s="16"/>
      <c r="GK12" s="6"/>
      <c r="GL12" s="16"/>
      <c r="GM12" s="16"/>
      <c r="GN12" s="16"/>
      <c r="GO12" s="16"/>
      <c r="GP12" s="16"/>
      <c r="GQ12" s="16"/>
      <c r="GR12" s="16"/>
      <c r="GS12" s="16"/>
      <c r="GT12" s="6"/>
      <c r="GU12" s="16"/>
      <c r="GV12" s="16"/>
      <c r="GW12" s="16"/>
      <c r="GX12" s="16"/>
      <c r="GY12" s="6"/>
      <c r="GZ12" s="6"/>
      <c r="HA12" s="6"/>
      <c r="HB12" s="6"/>
      <c r="HC12" s="6"/>
      <c r="HD12" s="6"/>
      <c r="HE12" s="2"/>
      <c r="HF12" s="2"/>
      <c r="HG12" s="6"/>
      <c r="HH12" s="6"/>
      <c r="HI12" s="6"/>
      <c r="HJ12" s="6"/>
      <c r="HK12" s="2"/>
      <c r="HL12" s="2"/>
      <c r="HM12" s="6"/>
      <c r="HN12" s="6"/>
      <c r="HO12" s="6"/>
      <c r="HP12" s="6"/>
      <c r="HQ12" s="16"/>
      <c r="HR12" s="6"/>
      <c r="HS12" s="2"/>
      <c r="HT12" s="6"/>
      <c r="HU12" s="17"/>
      <c r="HV12" s="6"/>
      <c r="HW12" s="6"/>
      <c r="HX12" s="17"/>
      <c r="HY12" s="6"/>
    </row>
    <row r="13" spans="1:233" x14ac:dyDescent="0.2">
      <c r="A13" s="79" t="s">
        <v>119</v>
      </c>
      <c r="B13" s="11" t="s">
        <v>424</v>
      </c>
      <c r="C13" s="73">
        <v>47037</v>
      </c>
      <c r="D13" s="74">
        <v>10.18</v>
      </c>
      <c r="E13" s="74">
        <v>10.18</v>
      </c>
      <c r="F13" s="74">
        <v>11.93</v>
      </c>
      <c r="G13" s="74">
        <v>22.1</v>
      </c>
      <c r="H13" s="36">
        <v>28</v>
      </c>
      <c r="I13" s="15">
        <v>12</v>
      </c>
      <c r="J13" s="80">
        <f t="shared" si="0"/>
        <v>2128.3710407239819</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row>
    <row r="14" spans="1:233" x14ac:dyDescent="0.2">
      <c r="A14" s="79" t="s">
        <v>145</v>
      </c>
      <c r="B14" s="11" t="s">
        <v>425</v>
      </c>
      <c r="C14" s="73">
        <v>6425</v>
      </c>
      <c r="D14" s="74">
        <v>0.88</v>
      </c>
      <c r="E14" s="74">
        <v>0.88</v>
      </c>
      <c r="F14" s="74">
        <v>2.63</v>
      </c>
      <c r="G14" s="74">
        <v>3.5</v>
      </c>
      <c r="H14" s="36">
        <v>7</v>
      </c>
      <c r="I14" s="15">
        <v>1</v>
      </c>
      <c r="J14" s="80">
        <f t="shared" si="0"/>
        <v>1835.7142857142858</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row>
    <row r="15" spans="1:233" x14ac:dyDescent="0.2">
      <c r="A15" s="79" t="s">
        <v>187</v>
      </c>
      <c r="B15" s="11" t="s">
        <v>433</v>
      </c>
      <c r="C15" s="73">
        <v>4606</v>
      </c>
      <c r="D15" s="74">
        <v>1</v>
      </c>
      <c r="E15" s="74">
        <v>1.88</v>
      </c>
      <c r="F15" s="74">
        <v>1.25</v>
      </c>
      <c r="G15" s="74">
        <v>3.13</v>
      </c>
      <c r="H15" s="36">
        <v>11</v>
      </c>
      <c r="I15" s="15">
        <v>2</v>
      </c>
      <c r="J15" s="80">
        <f t="shared" si="0"/>
        <v>1471.5654952076677</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row>
    <row r="16" spans="1:233" s="11" customFormat="1" x14ac:dyDescent="0.2">
      <c r="A16" s="79" t="s">
        <v>150</v>
      </c>
      <c r="B16" s="11" t="s">
        <v>427</v>
      </c>
      <c r="C16" s="73">
        <v>4040</v>
      </c>
      <c r="D16" s="74">
        <v>1.2</v>
      </c>
      <c r="E16" s="74">
        <v>1.2</v>
      </c>
      <c r="F16" s="74">
        <v>2.38</v>
      </c>
      <c r="G16" s="74">
        <v>3.58</v>
      </c>
      <c r="H16" s="36">
        <v>8</v>
      </c>
      <c r="I16" s="15">
        <v>1</v>
      </c>
      <c r="J16" s="80">
        <f t="shared" si="0"/>
        <v>1128.4916201117319</v>
      </c>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row>
    <row r="17" spans="1:233" x14ac:dyDescent="0.2">
      <c r="A17" s="79" t="s">
        <v>162</v>
      </c>
      <c r="B17" s="11" t="s">
        <v>427</v>
      </c>
      <c r="C17" s="73">
        <v>5706</v>
      </c>
      <c r="D17" s="74">
        <v>2.4500000000000002</v>
      </c>
      <c r="E17" s="74">
        <v>3.08</v>
      </c>
      <c r="F17" s="74">
        <v>1.33</v>
      </c>
      <c r="G17" s="74">
        <v>4.4000000000000004</v>
      </c>
      <c r="H17" s="36">
        <v>9</v>
      </c>
      <c r="I17" s="15">
        <v>3</v>
      </c>
      <c r="J17" s="80">
        <f t="shared" si="0"/>
        <v>1296.8181818181818</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row>
    <row r="18" spans="1:233" x14ac:dyDescent="0.2">
      <c r="A18" s="79" t="s">
        <v>25</v>
      </c>
      <c r="B18" s="11" t="s">
        <v>414</v>
      </c>
      <c r="C18" s="73">
        <v>3108</v>
      </c>
      <c r="D18" s="74">
        <v>1.08</v>
      </c>
      <c r="E18" s="74">
        <v>1.08</v>
      </c>
      <c r="F18" s="74">
        <v>0.95</v>
      </c>
      <c r="G18" s="74">
        <v>2.0299999999999998</v>
      </c>
      <c r="H18" s="36">
        <v>5</v>
      </c>
      <c r="I18" s="15">
        <v>2</v>
      </c>
      <c r="J18" s="80">
        <f t="shared" si="0"/>
        <v>1531.0344827586209</v>
      </c>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row>
    <row r="19" spans="1:233" x14ac:dyDescent="0.2">
      <c r="A19" s="79" t="s">
        <v>184</v>
      </c>
      <c r="B19" s="11" t="s">
        <v>414</v>
      </c>
      <c r="C19" s="73">
        <v>5080</v>
      </c>
      <c r="D19" s="74">
        <v>1.1299999999999999</v>
      </c>
      <c r="E19" s="74">
        <v>1.1299999999999999</v>
      </c>
      <c r="F19" s="74">
        <v>1.25</v>
      </c>
      <c r="G19" s="74">
        <v>2.38</v>
      </c>
      <c r="H19" s="36">
        <v>6</v>
      </c>
      <c r="I19" s="15">
        <v>2</v>
      </c>
      <c r="J19" s="80">
        <f t="shared" si="0"/>
        <v>2134.453781512605</v>
      </c>
      <c r="K19" s="2"/>
      <c r="L19" s="2"/>
      <c r="M19" s="2"/>
      <c r="N19" s="2"/>
      <c r="O19" s="2"/>
      <c r="P19" s="6"/>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6"/>
      <c r="CE19" s="2"/>
      <c r="CF19" s="6"/>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6"/>
      <c r="DT19" s="6"/>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16"/>
      <c r="FM19" s="16"/>
      <c r="FN19" s="16"/>
      <c r="FO19" s="16"/>
      <c r="FP19" s="16"/>
      <c r="FQ19" s="6"/>
      <c r="FR19" s="16"/>
      <c r="FS19" s="16"/>
      <c r="FT19" s="16"/>
      <c r="FU19" s="16"/>
      <c r="FV19" s="16"/>
      <c r="FW19" s="16"/>
      <c r="FX19" s="6"/>
      <c r="FY19" s="16"/>
      <c r="FZ19" s="16"/>
      <c r="GA19" s="16"/>
      <c r="GB19" s="16"/>
      <c r="GC19" s="16"/>
      <c r="GD19" s="16"/>
      <c r="GE19" s="16"/>
      <c r="GF19" s="16"/>
      <c r="GG19" s="16"/>
      <c r="GH19" s="16"/>
      <c r="GI19" s="16"/>
      <c r="GJ19" s="16"/>
      <c r="GK19" s="6"/>
      <c r="GL19" s="16"/>
      <c r="GM19" s="16"/>
      <c r="GN19" s="16"/>
      <c r="GO19" s="16"/>
      <c r="GP19" s="16"/>
      <c r="GQ19" s="16"/>
      <c r="GR19" s="16"/>
      <c r="GS19" s="16"/>
      <c r="GT19" s="6"/>
      <c r="GU19" s="16"/>
      <c r="GV19" s="16"/>
      <c r="GW19" s="16"/>
      <c r="GX19" s="16"/>
      <c r="GY19" s="6"/>
      <c r="GZ19" s="6"/>
      <c r="HA19" s="6"/>
      <c r="HB19" s="6"/>
      <c r="HC19" s="6"/>
      <c r="HD19" s="6"/>
      <c r="HE19" s="2"/>
      <c r="HF19" s="2"/>
      <c r="HG19" s="6"/>
      <c r="HH19" s="6"/>
      <c r="HI19" s="6"/>
      <c r="HJ19" s="6"/>
      <c r="HK19" s="2"/>
      <c r="HL19" s="2"/>
      <c r="HM19" s="6"/>
      <c r="HN19" s="6"/>
      <c r="HO19" s="6"/>
      <c r="HP19" s="6"/>
      <c r="HQ19" s="16"/>
      <c r="HR19" s="6"/>
      <c r="HS19" s="6"/>
      <c r="HT19" s="6"/>
      <c r="HU19" s="17"/>
      <c r="HV19" s="6"/>
      <c r="HW19" s="6"/>
      <c r="HX19" s="17"/>
      <c r="HY19" s="6"/>
    </row>
    <row r="20" spans="1:233" x14ac:dyDescent="0.2">
      <c r="A20" s="79" t="s">
        <v>171</v>
      </c>
      <c r="B20" s="11" t="s">
        <v>431</v>
      </c>
      <c r="C20" s="73">
        <v>5405</v>
      </c>
      <c r="D20" s="74">
        <v>2.94</v>
      </c>
      <c r="E20" s="74">
        <v>2.94</v>
      </c>
      <c r="F20" s="74">
        <v>3.7</v>
      </c>
      <c r="G20" s="74">
        <v>6.64</v>
      </c>
      <c r="H20" s="36">
        <v>13</v>
      </c>
      <c r="I20" s="15">
        <v>3</v>
      </c>
      <c r="J20" s="80">
        <f t="shared" si="0"/>
        <v>814.00602409638554</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row>
    <row r="21" spans="1:233" x14ac:dyDescent="0.2">
      <c r="A21" s="79" t="s">
        <v>209</v>
      </c>
      <c r="B21" s="11" t="s">
        <v>436</v>
      </c>
      <c r="C21" s="73">
        <v>28769</v>
      </c>
      <c r="D21" s="74">
        <v>3.65</v>
      </c>
      <c r="E21" s="74">
        <v>3.65</v>
      </c>
      <c r="F21" s="74">
        <v>5.7</v>
      </c>
      <c r="G21" s="74">
        <v>9.35</v>
      </c>
      <c r="H21" s="36">
        <v>15</v>
      </c>
      <c r="I21" s="15">
        <v>5</v>
      </c>
      <c r="J21" s="80">
        <f t="shared" si="0"/>
        <v>3076.8983957219252</v>
      </c>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row>
    <row r="22" spans="1:233" x14ac:dyDescent="0.2">
      <c r="A22" s="79" t="s">
        <v>198</v>
      </c>
      <c r="B22" s="11" t="s">
        <v>434</v>
      </c>
      <c r="C22" s="73">
        <v>21105</v>
      </c>
      <c r="D22" s="74">
        <v>5.18</v>
      </c>
      <c r="E22" s="74">
        <v>5.38</v>
      </c>
      <c r="F22" s="74">
        <v>8.61</v>
      </c>
      <c r="G22" s="74">
        <v>13.99</v>
      </c>
      <c r="H22" s="36">
        <v>24</v>
      </c>
      <c r="I22" s="15">
        <v>8</v>
      </c>
      <c r="J22" s="80">
        <f t="shared" si="0"/>
        <v>1508.5775553967119</v>
      </c>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row>
    <row r="23" spans="1:233" x14ac:dyDescent="0.2">
      <c r="A23" s="79" t="s">
        <v>46</v>
      </c>
      <c r="B23" s="29" t="s">
        <v>416</v>
      </c>
      <c r="C23" s="71">
        <v>3492</v>
      </c>
      <c r="D23" s="74">
        <v>0.88</v>
      </c>
      <c r="E23" s="74">
        <v>1.75</v>
      </c>
      <c r="F23" s="74">
        <v>0.74</v>
      </c>
      <c r="G23" s="74">
        <v>2.4900000000000002</v>
      </c>
      <c r="H23" s="36">
        <v>4</v>
      </c>
      <c r="I23" s="15">
        <v>1</v>
      </c>
      <c r="J23" s="80">
        <f t="shared" si="0"/>
        <v>1402.4096385542168</v>
      </c>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row>
    <row r="24" spans="1:233" x14ac:dyDescent="0.2">
      <c r="A24" s="79" t="s">
        <v>232</v>
      </c>
      <c r="B24" s="11" t="s">
        <v>440</v>
      </c>
      <c r="C24" s="73">
        <v>16150</v>
      </c>
      <c r="D24" s="74">
        <v>2.38</v>
      </c>
      <c r="E24" s="74">
        <v>2.38</v>
      </c>
      <c r="F24" s="74">
        <v>8.08</v>
      </c>
      <c r="G24" s="74">
        <v>10.45</v>
      </c>
      <c r="H24" s="36">
        <v>17</v>
      </c>
      <c r="I24" s="15">
        <v>3</v>
      </c>
      <c r="J24" s="80">
        <f t="shared" si="0"/>
        <v>1545.4545454545455</v>
      </c>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row>
    <row r="25" spans="1:233" x14ac:dyDescent="0.2">
      <c r="A25" s="79" t="s">
        <v>437</v>
      </c>
      <c r="B25" s="11" t="s">
        <v>438</v>
      </c>
      <c r="C25" s="73">
        <v>15868</v>
      </c>
      <c r="D25" s="74">
        <v>3</v>
      </c>
      <c r="E25" s="74">
        <v>4.88</v>
      </c>
      <c r="F25" s="74">
        <v>2.5299999999999998</v>
      </c>
      <c r="G25" s="74">
        <v>7.4</v>
      </c>
      <c r="H25" s="36">
        <v>14</v>
      </c>
      <c r="I25" s="15">
        <v>3</v>
      </c>
      <c r="J25" s="80">
        <f t="shared" si="0"/>
        <v>2144.3243243243242</v>
      </c>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row>
    <row r="26" spans="1:233" x14ac:dyDescent="0.2">
      <c r="A26" s="79" t="s">
        <v>168</v>
      </c>
      <c r="B26" s="11" t="s">
        <v>430</v>
      </c>
      <c r="C26" s="73">
        <v>1051</v>
      </c>
      <c r="D26" s="74">
        <v>2</v>
      </c>
      <c r="E26" s="74">
        <v>5</v>
      </c>
      <c r="F26" s="74">
        <v>0</v>
      </c>
      <c r="G26" s="74">
        <v>5</v>
      </c>
      <c r="H26" s="36">
        <v>6</v>
      </c>
      <c r="I26" s="15">
        <v>2</v>
      </c>
      <c r="J26" s="80">
        <f t="shared" si="0"/>
        <v>210.2</v>
      </c>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row>
    <row r="27" spans="1:233" x14ac:dyDescent="0.2">
      <c r="A27" s="79" t="s">
        <v>236</v>
      </c>
      <c r="B27" s="11" t="s">
        <v>441</v>
      </c>
      <c r="C27" s="73">
        <v>24672</v>
      </c>
      <c r="D27" s="74">
        <v>10.49</v>
      </c>
      <c r="E27" s="74">
        <v>10.49</v>
      </c>
      <c r="F27" s="74">
        <v>11.63</v>
      </c>
      <c r="G27" s="74">
        <v>22.11</v>
      </c>
      <c r="H27" s="36">
        <v>33</v>
      </c>
      <c r="I27" s="15">
        <v>14</v>
      </c>
      <c r="J27" s="80">
        <f t="shared" si="0"/>
        <v>1115.8751696065128</v>
      </c>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row>
    <row r="28" spans="1:233" x14ac:dyDescent="0.2">
      <c r="A28" s="79" t="s">
        <v>111</v>
      </c>
      <c r="B28" s="11" t="s">
        <v>422</v>
      </c>
      <c r="C28" s="73">
        <v>1090</v>
      </c>
      <c r="D28" s="74">
        <v>1.05</v>
      </c>
      <c r="E28" s="74">
        <v>1.05</v>
      </c>
      <c r="F28" s="74">
        <v>0.2</v>
      </c>
      <c r="G28" s="74">
        <v>1.25</v>
      </c>
      <c r="H28" s="36">
        <v>4</v>
      </c>
      <c r="I28" s="15">
        <v>3</v>
      </c>
      <c r="J28" s="80">
        <f t="shared" si="0"/>
        <v>872</v>
      </c>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row>
    <row r="29" spans="1:233" x14ac:dyDescent="0.2">
      <c r="A29" s="79" t="s">
        <v>243</v>
      </c>
      <c r="B29" s="11" t="s">
        <v>422</v>
      </c>
      <c r="C29" s="73">
        <v>24487</v>
      </c>
      <c r="D29" s="74">
        <v>7.88</v>
      </c>
      <c r="E29" s="74">
        <v>8.75</v>
      </c>
      <c r="F29" s="74">
        <v>6.85</v>
      </c>
      <c r="G29" s="74">
        <v>15.6</v>
      </c>
      <c r="H29" s="36">
        <v>20</v>
      </c>
      <c r="I29" s="15">
        <v>9</v>
      </c>
      <c r="J29" s="80">
        <f t="shared" si="0"/>
        <v>1569.6794871794873</v>
      </c>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row>
    <row r="30" spans="1:233" x14ac:dyDescent="0.2">
      <c r="A30" s="79" t="s">
        <v>397</v>
      </c>
      <c r="B30" s="11" t="s">
        <v>422</v>
      </c>
      <c r="C30" s="73">
        <v>908</v>
      </c>
      <c r="D30" s="74">
        <v>1.08</v>
      </c>
      <c r="E30" s="74">
        <v>1.4</v>
      </c>
      <c r="F30" s="74">
        <v>0.35</v>
      </c>
      <c r="G30" s="74">
        <v>1.75</v>
      </c>
      <c r="H30" s="36">
        <v>4</v>
      </c>
      <c r="I30" s="15">
        <v>3</v>
      </c>
      <c r="J30" s="80">
        <f>C30/G30</f>
        <v>518.85714285714289</v>
      </c>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row>
    <row r="31" spans="1:233" x14ac:dyDescent="0.2">
      <c r="A31" s="79" t="s">
        <v>221</v>
      </c>
      <c r="B31" s="11" t="s">
        <v>439</v>
      </c>
      <c r="C31" s="73">
        <v>32078</v>
      </c>
      <c r="D31" s="74">
        <v>5.3</v>
      </c>
      <c r="E31" s="74">
        <v>7.05</v>
      </c>
      <c r="F31" s="74">
        <v>9.09</v>
      </c>
      <c r="G31" s="74">
        <v>16.14</v>
      </c>
      <c r="H31" s="36">
        <v>28</v>
      </c>
      <c r="I31" s="15">
        <v>7</v>
      </c>
      <c r="J31" s="80">
        <f t="shared" si="0"/>
        <v>1987.4845105328377</v>
      </c>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row>
    <row r="32" spans="1:233" x14ac:dyDescent="0.2">
      <c r="A32" s="79" t="s">
        <v>259</v>
      </c>
      <c r="B32" s="11" t="s">
        <v>442</v>
      </c>
      <c r="C32" s="73">
        <v>11967</v>
      </c>
      <c r="D32" s="74">
        <v>2.75</v>
      </c>
      <c r="E32" s="74">
        <v>2.75</v>
      </c>
      <c r="F32" s="74">
        <v>2.78</v>
      </c>
      <c r="G32" s="74">
        <v>5.53</v>
      </c>
      <c r="H32" s="36">
        <v>8</v>
      </c>
      <c r="I32" s="15">
        <v>3</v>
      </c>
      <c r="J32" s="80">
        <f t="shared" si="0"/>
        <v>2164.0144665461121</v>
      </c>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row>
    <row r="33" spans="1:233" x14ac:dyDescent="0.2">
      <c r="A33" s="79" t="s">
        <v>264</v>
      </c>
      <c r="B33" s="11" t="s">
        <v>443</v>
      </c>
      <c r="C33" s="73">
        <v>71148</v>
      </c>
      <c r="D33" s="74">
        <v>10.65</v>
      </c>
      <c r="E33" s="74">
        <v>10.65</v>
      </c>
      <c r="F33" s="74">
        <v>12.8</v>
      </c>
      <c r="G33" s="74">
        <v>23.45</v>
      </c>
      <c r="H33" s="36">
        <v>32</v>
      </c>
      <c r="I33" s="15">
        <v>15</v>
      </c>
      <c r="J33" s="80">
        <f t="shared" si="0"/>
        <v>3034.0298507462689</v>
      </c>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row>
    <row r="34" spans="1:233" x14ac:dyDescent="0.2">
      <c r="A34" s="79" t="s">
        <v>280</v>
      </c>
      <c r="B34" s="11" t="s">
        <v>445</v>
      </c>
      <c r="C34" s="73">
        <v>17389</v>
      </c>
      <c r="D34" s="74">
        <v>2.63</v>
      </c>
      <c r="E34" s="74">
        <v>2.63</v>
      </c>
      <c r="F34" s="74">
        <v>2.83</v>
      </c>
      <c r="G34" s="74">
        <v>5.45</v>
      </c>
      <c r="H34" s="36">
        <v>23</v>
      </c>
      <c r="I34" s="15">
        <v>3</v>
      </c>
      <c r="J34" s="80">
        <f t="shared" si="0"/>
        <v>3190.6422018348621</v>
      </c>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row>
    <row r="35" spans="1:233" x14ac:dyDescent="0.2">
      <c r="A35" s="79" t="s">
        <v>290</v>
      </c>
      <c r="B35" s="11" t="s">
        <v>446</v>
      </c>
      <c r="C35" s="73">
        <v>178042</v>
      </c>
      <c r="D35" s="74">
        <v>21</v>
      </c>
      <c r="E35" s="74">
        <v>21</v>
      </c>
      <c r="F35" s="74">
        <v>50</v>
      </c>
      <c r="G35" s="74">
        <v>71</v>
      </c>
      <c r="H35" s="36">
        <v>74</v>
      </c>
      <c r="I35" s="15">
        <v>21</v>
      </c>
      <c r="J35" s="80">
        <f t="shared" si="0"/>
        <v>2507.6338028169016</v>
      </c>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row>
    <row r="36" spans="1:233" x14ac:dyDescent="0.2">
      <c r="A36" s="79" t="s">
        <v>317</v>
      </c>
      <c r="B36" s="11" t="s">
        <v>446</v>
      </c>
      <c r="C36" s="73">
        <v>178042</v>
      </c>
      <c r="D36" s="74">
        <v>13</v>
      </c>
      <c r="E36" s="74">
        <v>13</v>
      </c>
      <c r="F36" s="74">
        <v>32.03</v>
      </c>
      <c r="G36" s="74">
        <v>45.03</v>
      </c>
      <c r="H36" s="36">
        <v>50</v>
      </c>
      <c r="I36" s="15">
        <v>13</v>
      </c>
      <c r="J36" s="80">
        <f t="shared" si="0"/>
        <v>3953.8529868976239</v>
      </c>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row>
    <row r="37" spans="1:233" x14ac:dyDescent="0.2">
      <c r="A37" s="79" t="s">
        <v>49</v>
      </c>
      <c r="B37" s="11" t="s">
        <v>417</v>
      </c>
      <c r="C37" s="73">
        <v>7708</v>
      </c>
      <c r="D37" s="74">
        <v>0.63</v>
      </c>
      <c r="E37" s="74">
        <v>0.63</v>
      </c>
      <c r="F37" s="74">
        <v>1.8</v>
      </c>
      <c r="G37" s="74">
        <v>2.4300000000000002</v>
      </c>
      <c r="H37" s="36">
        <v>9</v>
      </c>
      <c r="I37" s="15">
        <v>2</v>
      </c>
      <c r="J37" s="80">
        <f t="shared" si="0"/>
        <v>3172.0164609053495</v>
      </c>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row>
    <row r="38" spans="1:233" x14ac:dyDescent="0.2">
      <c r="A38" s="79" t="s">
        <v>165</v>
      </c>
      <c r="B38" s="11" t="s">
        <v>429</v>
      </c>
      <c r="C38" s="73">
        <v>4391</v>
      </c>
      <c r="D38" s="74">
        <v>2.0299999999999998</v>
      </c>
      <c r="E38" s="74">
        <v>2.81</v>
      </c>
      <c r="F38" s="74">
        <v>1.8</v>
      </c>
      <c r="G38" s="74">
        <v>4.6100000000000003</v>
      </c>
      <c r="H38" s="36">
        <v>9</v>
      </c>
      <c r="I38" s="15">
        <v>4</v>
      </c>
      <c r="J38" s="80">
        <f t="shared" si="0"/>
        <v>952.49457700650748</v>
      </c>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row>
    <row r="39" spans="1:233" x14ac:dyDescent="0.2">
      <c r="A39" s="79" t="s">
        <v>255</v>
      </c>
      <c r="B39" s="11" t="s">
        <v>429</v>
      </c>
      <c r="C39" s="73">
        <v>5938</v>
      </c>
      <c r="D39" s="74">
        <v>1.88</v>
      </c>
      <c r="E39" s="74">
        <v>2.4500000000000002</v>
      </c>
      <c r="F39" s="74">
        <v>3.43</v>
      </c>
      <c r="G39" s="74">
        <v>5.88</v>
      </c>
      <c r="H39" s="36">
        <v>13</v>
      </c>
      <c r="I39" s="15">
        <v>3</v>
      </c>
      <c r="J39" s="80">
        <f t="shared" si="0"/>
        <v>1009.8639455782313</v>
      </c>
      <c r="K39" s="2"/>
      <c r="L39" s="2"/>
      <c r="M39" s="2"/>
      <c r="N39" s="2"/>
      <c r="O39" s="2"/>
      <c r="P39" s="6"/>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6"/>
      <c r="CE39" s="2"/>
      <c r="CF39" s="6"/>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6"/>
      <c r="DT39" s="6"/>
      <c r="DU39" s="2"/>
      <c r="DV39" s="2"/>
      <c r="DW39" s="6"/>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6"/>
      <c r="EZ39" s="6"/>
      <c r="FA39" s="6"/>
      <c r="FB39" s="6"/>
      <c r="FC39" s="6"/>
      <c r="FD39" s="6"/>
      <c r="FE39" s="6"/>
      <c r="FF39" s="6"/>
      <c r="FG39" s="6"/>
      <c r="FH39" s="2"/>
      <c r="FI39" s="2"/>
      <c r="FJ39" s="2"/>
      <c r="FK39" s="2"/>
      <c r="FL39" s="16"/>
      <c r="FM39" s="16"/>
      <c r="FN39" s="16"/>
      <c r="FO39" s="16"/>
      <c r="FP39" s="16"/>
      <c r="FQ39" s="6"/>
      <c r="FR39" s="16"/>
      <c r="FS39" s="16"/>
      <c r="FT39" s="16"/>
      <c r="FU39" s="16"/>
      <c r="FV39" s="16"/>
      <c r="FW39" s="16"/>
      <c r="FX39" s="6"/>
      <c r="FY39" s="16"/>
      <c r="FZ39" s="16"/>
      <c r="GA39" s="16"/>
      <c r="GB39" s="16"/>
      <c r="GC39" s="16"/>
      <c r="GD39" s="16"/>
      <c r="GE39" s="16"/>
      <c r="GF39" s="16"/>
      <c r="GG39" s="16"/>
      <c r="GH39" s="16"/>
      <c r="GI39" s="16"/>
      <c r="GJ39" s="16"/>
      <c r="GK39" s="6"/>
      <c r="GL39" s="16"/>
      <c r="GM39" s="16"/>
      <c r="GN39" s="16"/>
      <c r="GO39" s="16"/>
      <c r="GP39" s="16"/>
      <c r="GQ39" s="16"/>
      <c r="GR39" s="16"/>
      <c r="GS39" s="16"/>
      <c r="GT39" s="6"/>
      <c r="GU39" s="16"/>
      <c r="GV39" s="16"/>
      <c r="GW39" s="16"/>
      <c r="GX39" s="16"/>
      <c r="GY39" s="6"/>
      <c r="GZ39" s="6"/>
      <c r="HA39" s="6"/>
      <c r="HB39" s="6"/>
      <c r="HC39" s="6"/>
      <c r="HD39" s="6"/>
      <c r="HE39" s="2"/>
      <c r="HF39" s="2"/>
      <c r="HG39" s="6"/>
      <c r="HH39" s="6"/>
      <c r="HI39" s="6"/>
      <c r="HJ39" s="6"/>
      <c r="HK39" s="2"/>
      <c r="HL39" s="2"/>
      <c r="HM39" s="6"/>
      <c r="HN39" s="6"/>
      <c r="HO39" s="6"/>
      <c r="HP39" s="6"/>
      <c r="HQ39" s="16"/>
      <c r="HR39" s="6"/>
      <c r="HS39" s="2"/>
      <c r="HT39" s="6"/>
      <c r="HU39" s="17"/>
      <c r="HV39" s="6"/>
      <c r="HW39" s="6"/>
      <c r="HX39" s="17"/>
      <c r="HY39" s="6"/>
    </row>
    <row r="40" spans="1:233" x14ac:dyDescent="0.2">
      <c r="A40" s="79" t="s">
        <v>132</v>
      </c>
      <c r="B40" s="11" t="s">
        <v>428</v>
      </c>
      <c r="C40" s="73">
        <v>7263</v>
      </c>
      <c r="D40" s="74">
        <v>3.75</v>
      </c>
      <c r="E40" s="74">
        <v>6.94</v>
      </c>
      <c r="F40" s="74">
        <v>0.43</v>
      </c>
      <c r="G40" s="74">
        <v>7.36</v>
      </c>
      <c r="H40" s="36">
        <v>15</v>
      </c>
      <c r="I40" s="15">
        <v>5</v>
      </c>
      <c r="J40" s="80">
        <f t="shared" si="0"/>
        <v>986.820652173913</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row>
    <row r="41" spans="1:233" x14ac:dyDescent="0.2">
      <c r="A41" s="79" t="s">
        <v>155</v>
      </c>
      <c r="B41" s="11" t="s">
        <v>428</v>
      </c>
      <c r="C41" s="73">
        <v>14167</v>
      </c>
      <c r="D41" s="74">
        <v>7.35</v>
      </c>
      <c r="E41" s="74">
        <v>7.35</v>
      </c>
      <c r="F41" s="74">
        <v>4.5</v>
      </c>
      <c r="G41" s="74">
        <v>11.85</v>
      </c>
      <c r="H41" s="36">
        <v>23</v>
      </c>
      <c r="I41" s="15">
        <v>10</v>
      </c>
      <c r="J41" s="80">
        <f t="shared" si="0"/>
        <v>1195.5274261603377</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row>
    <row r="42" spans="1:233" x14ac:dyDescent="0.2">
      <c r="A42" s="79" t="s">
        <v>361</v>
      </c>
      <c r="B42" s="11" t="s">
        <v>448</v>
      </c>
      <c r="C42" s="73">
        <v>30639</v>
      </c>
      <c r="D42" s="74">
        <v>7.53</v>
      </c>
      <c r="E42" s="74">
        <v>8.75</v>
      </c>
      <c r="F42" s="74">
        <v>6.97</v>
      </c>
      <c r="G42" s="74">
        <v>15.72</v>
      </c>
      <c r="H42" s="36">
        <v>32</v>
      </c>
      <c r="I42" s="15">
        <v>11</v>
      </c>
      <c r="J42" s="80">
        <f t="shared" si="0"/>
        <v>1949.0458015267175</v>
      </c>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row>
    <row r="43" spans="1:233" x14ac:dyDescent="0.2">
      <c r="A43" s="79" t="s">
        <v>370</v>
      </c>
      <c r="B43" s="11" t="s">
        <v>449</v>
      </c>
      <c r="C43" s="73">
        <v>15780</v>
      </c>
      <c r="D43" s="74">
        <v>3.1</v>
      </c>
      <c r="E43" s="74">
        <v>5.73</v>
      </c>
      <c r="F43" s="74">
        <v>3.96</v>
      </c>
      <c r="G43" s="74">
        <v>9.69</v>
      </c>
      <c r="H43" s="36">
        <v>18</v>
      </c>
      <c r="I43" s="15">
        <v>4</v>
      </c>
      <c r="J43" s="80">
        <f t="shared" si="0"/>
        <v>1628.482972136223</v>
      </c>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row>
    <row r="44" spans="1:233" x14ac:dyDescent="0.2">
      <c r="A44" s="79" t="s">
        <v>146</v>
      </c>
      <c r="B44" s="11" t="s">
        <v>426</v>
      </c>
      <c r="C44" s="73">
        <v>10611</v>
      </c>
      <c r="D44" s="74">
        <v>2.63</v>
      </c>
      <c r="E44" s="74">
        <v>2.63</v>
      </c>
      <c r="F44" s="74">
        <v>2.4500000000000002</v>
      </c>
      <c r="G44" s="74">
        <v>5.08</v>
      </c>
      <c r="H44" s="36">
        <v>9</v>
      </c>
      <c r="I44" s="15">
        <v>3</v>
      </c>
      <c r="J44" s="80">
        <f t="shared" si="0"/>
        <v>2088.7795275590552</v>
      </c>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row>
    <row r="45" spans="1:233" x14ac:dyDescent="0.2">
      <c r="A45" s="79" t="s">
        <v>278</v>
      </c>
      <c r="B45" s="11" t="s">
        <v>444</v>
      </c>
      <c r="C45" s="73">
        <v>2544</v>
      </c>
      <c r="D45" s="74">
        <v>0.55000000000000004</v>
      </c>
      <c r="E45" s="74">
        <v>0.55000000000000004</v>
      </c>
      <c r="F45" s="74">
        <v>1.34</v>
      </c>
      <c r="G45" s="74">
        <v>1.89</v>
      </c>
      <c r="H45" s="36">
        <v>6</v>
      </c>
      <c r="I45" s="15">
        <v>2</v>
      </c>
      <c r="J45" s="80">
        <f t="shared" si="0"/>
        <v>1346.031746031746</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row>
    <row r="46" spans="1:233" x14ac:dyDescent="0.2">
      <c r="A46" s="79" t="s">
        <v>376</v>
      </c>
      <c r="B46" s="11" t="s">
        <v>444</v>
      </c>
      <c r="C46" s="73">
        <v>80128</v>
      </c>
      <c r="D46" s="74">
        <v>13.61</v>
      </c>
      <c r="E46" s="74">
        <v>13.61</v>
      </c>
      <c r="F46" s="74">
        <v>19.89</v>
      </c>
      <c r="G46" s="74">
        <v>33.5</v>
      </c>
      <c r="H46" s="36">
        <v>48</v>
      </c>
      <c r="I46" s="15">
        <v>16</v>
      </c>
      <c r="J46" s="80">
        <f t="shared" si="0"/>
        <v>2391.8805970149256</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row>
    <row r="47" spans="1:233" x14ac:dyDescent="0.2">
      <c r="A47" s="79" t="s">
        <v>206</v>
      </c>
      <c r="B47" s="11" t="s">
        <v>435</v>
      </c>
      <c r="C47" s="73">
        <v>6135</v>
      </c>
      <c r="D47" s="74">
        <v>1.46</v>
      </c>
      <c r="E47" s="74">
        <v>1.46</v>
      </c>
      <c r="F47" s="74">
        <v>1.76</v>
      </c>
      <c r="G47" s="74">
        <v>3.23</v>
      </c>
      <c r="H47" s="36">
        <v>8</v>
      </c>
      <c r="I47" s="15">
        <v>2</v>
      </c>
      <c r="J47" s="80">
        <f t="shared" si="0"/>
        <v>1899.3808049535603</v>
      </c>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row>
    <row r="48" spans="1:233" x14ac:dyDescent="0.2">
      <c r="A48" s="79" t="s">
        <v>380</v>
      </c>
      <c r="B48" s="11" t="s">
        <v>450</v>
      </c>
      <c r="C48" s="73">
        <v>29191</v>
      </c>
      <c r="D48" s="74">
        <v>5</v>
      </c>
      <c r="E48" s="74">
        <v>5</v>
      </c>
      <c r="F48" s="74">
        <v>11.7</v>
      </c>
      <c r="G48" s="74">
        <v>16.7</v>
      </c>
      <c r="H48" s="36">
        <v>26</v>
      </c>
      <c r="I48" s="15">
        <v>5</v>
      </c>
      <c r="J48" s="80">
        <f t="shared" si="0"/>
        <v>1747.9640718562875</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row>
    <row r="49" spans="1:233" x14ac:dyDescent="0.2">
      <c r="A49" s="79" t="s">
        <v>385</v>
      </c>
      <c r="B49" s="11" t="s">
        <v>451</v>
      </c>
      <c r="C49" s="73">
        <v>22787</v>
      </c>
      <c r="D49" s="74">
        <v>12.7</v>
      </c>
      <c r="E49" s="74">
        <v>12.7</v>
      </c>
      <c r="F49" s="74">
        <v>15.7</v>
      </c>
      <c r="G49" s="74">
        <v>28.4</v>
      </c>
      <c r="H49" s="36">
        <v>31</v>
      </c>
      <c r="I49" s="15">
        <v>8</v>
      </c>
      <c r="J49" s="80">
        <f t="shared" si="0"/>
        <v>802.35915492957747</v>
      </c>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row>
    <row r="50" spans="1:233" x14ac:dyDescent="0.2">
      <c r="A50" s="79" t="s">
        <v>398</v>
      </c>
      <c r="B50" s="11" t="s">
        <v>452</v>
      </c>
      <c r="C50" s="73">
        <v>41186</v>
      </c>
      <c r="D50" s="74">
        <v>5.0599999999999996</v>
      </c>
      <c r="E50" s="74">
        <v>7.2</v>
      </c>
      <c r="F50" s="74">
        <v>7.45</v>
      </c>
      <c r="G50" s="74">
        <v>14.65</v>
      </c>
      <c r="H50" s="36">
        <v>23</v>
      </c>
      <c r="I50" s="15">
        <v>7</v>
      </c>
      <c r="J50" s="80">
        <f t="shared" si="0"/>
        <v>2811.3310580204779</v>
      </c>
      <c r="K50" s="2"/>
      <c r="L50" s="2"/>
      <c r="M50" s="2"/>
      <c r="N50" s="2"/>
      <c r="O50" s="2"/>
      <c r="P50" s="6"/>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6"/>
      <c r="CE50" s="2"/>
      <c r="CF50" s="6"/>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6"/>
      <c r="DT50" s="6"/>
      <c r="DU50" s="2"/>
      <c r="DV50" s="2"/>
      <c r="DW50" s="6"/>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6"/>
      <c r="FA50" s="6"/>
      <c r="FB50" s="6"/>
      <c r="FC50" s="6"/>
      <c r="FD50" s="6"/>
      <c r="FE50" s="6"/>
      <c r="FF50" s="6"/>
      <c r="FG50" s="6"/>
      <c r="FH50" s="2"/>
      <c r="FI50" s="2"/>
      <c r="FJ50" s="2"/>
      <c r="FK50" s="2"/>
      <c r="FL50" s="16"/>
      <c r="FM50" s="16"/>
      <c r="FN50" s="16"/>
      <c r="FO50" s="16"/>
      <c r="FP50" s="16"/>
      <c r="FQ50" s="6"/>
      <c r="FR50" s="16"/>
      <c r="FS50" s="16"/>
      <c r="FT50" s="16"/>
      <c r="FU50" s="16"/>
      <c r="FV50" s="16"/>
      <c r="FW50" s="16"/>
      <c r="FX50" s="6"/>
      <c r="FY50" s="16"/>
      <c r="FZ50" s="16"/>
      <c r="GA50" s="16"/>
      <c r="GB50" s="16"/>
      <c r="GC50" s="16"/>
      <c r="GD50" s="16"/>
      <c r="GE50" s="16"/>
      <c r="GF50" s="16"/>
      <c r="GG50" s="16"/>
      <c r="GH50" s="16"/>
      <c r="GI50" s="16"/>
      <c r="GJ50" s="16"/>
      <c r="GK50" s="6"/>
      <c r="GL50" s="16"/>
      <c r="GM50" s="16"/>
      <c r="GN50" s="16"/>
      <c r="GO50" s="16"/>
      <c r="GP50" s="16"/>
      <c r="GQ50" s="16"/>
      <c r="GR50" s="16"/>
      <c r="GS50" s="16"/>
      <c r="GT50" s="6"/>
      <c r="GU50" s="16"/>
      <c r="GV50" s="16"/>
      <c r="GW50" s="16"/>
      <c r="GX50" s="16"/>
      <c r="GY50" s="6"/>
      <c r="GZ50" s="6"/>
      <c r="HA50" s="6"/>
      <c r="HB50" s="6"/>
      <c r="HC50" s="6"/>
      <c r="HD50" s="6"/>
      <c r="HE50" s="2"/>
      <c r="HF50" s="2"/>
      <c r="HG50" s="6"/>
      <c r="HH50" s="6"/>
      <c r="HI50" s="6"/>
      <c r="HJ50" s="6"/>
      <c r="HK50" s="2"/>
      <c r="HL50" s="2"/>
      <c r="HM50" s="6"/>
      <c r="HN50" s="6"/>
      <c r="HO50" s="6"/>
      <c r="HP50" s="6"/>
      <c r="HQ50" s="6"/>
      <c r="HR50" s="6"/>
      <c r="HS50" s="6"/>
      <c r="HT50" s="6"/>
      <c r="HU50" s="17"/>
      <c r="HV50" s="6"/>
      <c r="HW50" s="6"/>
      <c r="HX50" s="17"/>
      <c r="HY50" s="6"/>
    </row>
    <row r="51" spans="1:233" x14ac:dyDescent="0.2">
      <c r="A51" s="82"/>
      <c r="B51" s="83"/>
      <c r="C51" s="84"/>
      <c r="D51" s="85"/>
      <c r="E51" s="85"/>
      <c r="F51" s="85"/>
      <c r="G51" s="85"/>
      <c r="H51" s="85"/>
      <c r="I51" s="85"/>
      <c r="J51" s="86"/>
    </row>
    <row r="52" spans="1:233" x14ac:dyDescent="0.2">
      <c r="A52" s="89" t="s">
        <v>464</v>
      </c>
      <c r="B52" s="89"/>
      <c r="C52" s="90">
        <f>SUM(C3:C35,C37:C50)</f>
        <v>1052566</v>
      </c>
      <c r="D52" s="91">
        <f>SUM(D3:D50)</f>
        <v>236.82999999999996</v>
      </c>
      <c r="E52" s="91">
        <f t="shared" ref="E52:I52" si="1">SUM(E3:E50)</f>
        <v>261.25</v>
      </c>
      <c r="F52" s="91">
        <f t="shared" si="1"/>
        <v>349.71999999999997</v>
      </c>
      <c r="G52" s="91">
        <f t="shared" si="1"/>
        <v>610.8900000000001</v>
      </c>
      <c r="H52" s="90">
        <f t="shared" si="1"/>
        <v>986</v>
      </c>
      <c r="I52" s="90">
        <f t="shared" si="1"/>
        <v>304</v>
      </c>
      <c r="J52" s="90">
        <f>C52/G52</f>
        <v>1723.0041414984692</v>
      </c>
    </row>
    <row r="53" spans="1:233" x14ac:dyDescent="0.2">
      <c r="A53" s="89" t="s">
        <v>465</v>
      </c>
      <c r="B53" s="89"/>
      <c r="C53" s="90"/>
      <c r="D53" s="91">
        <f>AVERAGE(D3:D50)</f>
        <v>4.9339583333333321</v>
      </c>
      <c r="E53" s="91">
        <f t="shared" ref="E53:J53" si="2">AVERAGE(E3:E50)</f>
        <v>5.442708333333333</v>
      </c>
      <c r="F53" s="91">
        <f t="shared" si="2"/>
        <v>7.2858333333333327</v>
      </c>
      <c r="G53" s="91">
        <f t="shared" si="2"/>
        <v>12.726875000000001</v>
      </c>
      <c r="H53" s="90">
        <f t="shared" si="2"/>
        <v>20.541666666666668</v>
      </c>
      <c r="I53" s="90">
        <f t="shared" si="2"/>
        <v>6.333333333333333</v>
      </c>
      <c r="J53" s="90">
        <f t="shared" si="2"/>
        <v>1770.0576786736601</v>
      </c>
    </row>
    <row r="54" spans="1:233" x14ac:dyDescent="0.2">
      <c r="A54" s="89" t="s">
        <v>466</v>
      </c>
      <c r="B54" s="89"/>
      <c r="C54" s="90"/>
      <c r="D54" s="91">
        <f>MEDIAN(D3:D50)</f>
        <v>3.05</v>
      </c>
      <c r="E54" s="91">
        <f t="shared" ref="E54:J54" si="3">MEDIAN(E3:E50)</f>
        <v>4.6850000000000005</v>
      </c>
      <c r="F54" s="91">
        <f t="shared" si="3"/>
        <v>3.83</v>
      </c>
      <c r="G54" s="91">
        <f t="shared" si="3"/>
        <v>8.3650000000000002</v>
      </c>
      <c r="H54" s="90">
        <f t="shared" si="3"/>
        <v>16</v>
      </c>
      <c r="I54" s="90">
        <f t="shared" si="3"/>
        <v>4</v>
      </c>
      <c r="J54" s="90">
        <f t="shared" si="3"/>
        <v>1558.2224929158892</v>
      </c>
    </row>
    <row r="56" spans="1:233" ht="45" customHeight="1" x14ac:dyDescent="0.2">
      <c r="A56" s="198" t="s">
        <v>518</v>
      </c>
      <c r="B56" s="199"/>
      <c r="C56" s="199"/>
      <c r="D56" s="199"/>
      <c r="E56" s="199"/>
      <c r="F56" s="199"/>
      <c r="G56" s="199"/>
      <c r="H56" s="199"/>
      <c r="I56" s="199"/>
      <c r="J56" s="200"/>
    </row>
  </sheetData>
  <autoFilter ref="A1:J50" xr:uid="{6AE3D8EA-AE71-422D-B37B-3872782F09B9}">
    <filterColumn colId="3" showButton="0"/>
    <filterColumn colId="4" showButton="0"/>
    <filterColumn colId="5" showButton="0"/>
  </autoFilter>
  <mergeCells count="8">
    <mergeCell ref="A56:J56"/>
    <mergeCell ref="J1:J2"/>
    <mergeCell ref="A1:A2"/>
    <mergeCell ref="B1:B2"/>
    <mergeCell ref="C1:C2"/>
    <mergeCell ref="D1:G1"/>
    <mergeCell ref="H1:H2"/>
    <mergeCell ref="I1:I2"/>
  </mergeCells>
  <conditionalFormatting sqref="A3:J50">
    <cfRule type="expression" dxfId="4" priority="1">
      <formula>MOD(ROW(),2)=0</formula>
    </cfRule>
  </conditionalFormatting>
  <printOptions horizontalCentered="1" verticalCentered="1"/>
  <pageMargins left="0.75" right="0.75" top="1" bottom="1" header="0.5" footer="0.5"/>
  <pageSetup orientation="landscape" horizontalDpi="0" verticalDpi="0" r:id="rId1"/>
  <headerFooter>
    <oddHeader>Data Dump - Sections 1-11</oddHeader>
    <oddFooter>Counting Opinions (SQUIRE) Ltd.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D6862-F200-4BE8-A017-DDAA48344A97}">
  <sheetPr>
    <tabColor theme="7" tint="0.39997558519241921"/>
  </sheetPr>
  <dimension ref="A1:HY65"/>
  <sheetViews>
    <sheetView showGridLines="0" zoomScale="110" zoomScaleNormal="110" workbookViewId="0">
      <pane ySplit="2" topLeftCell="A3" activePane="bottomLeft" state="frozen"/>
      <selection pane="bottomLeft" sqref="A1:A2"/>
    </sheetView>
  </sheetViews>
  <sheetFormatPr defaultRowHeight="12.75" x14ac:dyDescent="0.2"/>
  <cols>
    <col min="1" max="1" width="36.7109375" style="3" bestFit="1" customWidth="1"/>
    <col min="2" max="2" width="15.140625" style="3" customWidth="1"/>
    <col min="3" max="3" width="14.140625" style="70" customWidth="1"/>
    <col min="4" max="4" width="9.7109375" style="34" customWidth="1"/>
    <col min="5" max="5" width="10.140625" style="34" customWidth="1"/>
    <col min="6" max="6" width="11" style="34" customWidth="1"/>
    <col min="7" max="7" width="11.5703125" style="34" customWidth="1"/>
    <col min="8" max="8" width="10.85546875" style="34" customWidth="1"/>
    <col min="9" max="9" width="8.140625" style="34" customWidth="1"/>
    <col min="10" max="10" width="12.140625" style="34" customWidth="1"/>
    <col min="11" max="12" width="11.42578125" style="3" bestFit="1" customWidth="1"/>
    <col min="13" max="13" width="15.28515625" style="3" customWidth="1"/>
    <col min="14" max="78" width="11.42578125" style="3" bestFit="1" customWidth="1"/>
    <col min="79" max="79" width="15.28515625" style="3" customWidth="1"/>
    <col min="80" max="80" width="11.42578125" style="3" bestFit="1" customWidth="1"/>
    <col min="81" max="81" width="15.28515625" style="3" customWidth="1"/>
    <col min="82" max="169" width="11.42578125" style="3" bestFit="1" customWidth="1"/>
    <col min="170" max="170" width="15.28515625" style="3" customWidth="1"/>
    <col min="171" max="176" width="11.42578125" style="3" bestFit="1" customWidth="1"/>
    <col min="177" max="177" width="15.28515625" style="3" customWidth="1"/>
    <col min="178" max="189" width="11.42578125" style="3" bestFit="1" customWidth="1"/>
    <col min="190" max="190" width="15.28515625" style="3" customWidth="1"/>
    <col min="191" max="198" width="11.42578125" style="3" bestFit="1" customWidth="1"/>
    <col min="199" max="199" width="15.28515625" style="3" customWidth="1"/>
    <col min="200" max="203" width="11.42578125" style="3" bestFit="1" customWidth="1"/>
    <col min="204" max="209" width="15.28515625" style="3" customWidth="1"/>
    <col min="210" max="211" width="11.42578125" style="3" bestFit="1" customWidth="1"/>
    <col min="212" max="215" width="15.28515625" style="3" customWidth="1"/>
    <col min="216" max="217" width="11.42578125" style="3" bestFit="1" customWidth="1"/>
    <col min="218" max="221" width="15.28515625" style="3" customWidth="1"/>
    <col min="222" max="222" width="11.42578125" style="3" bestFit="1" customWidth="1"/>
    <col min="223" max="223" width="15.28515625" style="3" customWidth="1"/>
    <col min="224" max="224" width="11.42578125" style="3" bestFit="1" customWidth="1"/>
    <col min="225" max="225" width="15.28515625" style="3" customWidth="1"/>
    <col min="226" max="226" width="11.42578125" style="3" bestFit="1" customWidth="1"/>
    <col min="227" max="228" width="15.28515625" style="3" customWidth="1"/>
    <col min="229" max="229" width="11.42578125" style="3" bestFit="1" customWidth="1"/>
    <col min="230" max="230" width="15.28515625" style="3" customWidth="1"/>
    <col min="231" max="16384" width="9.140625" style="3"/>
  </cols>
  <sheetData>
    <row r="1" spans="1:233" x14ac:dyDescent="0.2">
      <c r="A1" s="202" t="s">
        <v>0</v>
      </c>
      <c r="B1" s="202" t="s">
        <v>412</v>
      </c>
      <c r="C1" s="203" t="s">
        <v>459</v>
      </c>
      <c r="D1" s="204" t="s">
        <v>460</v>
      </c>
      <c r="E1" s="204"/>
      <c r="F1" s="204"/>
      <c r="G1" s="204"/>
      <c r="H1" s="202" t="s">
        <v>5</v>
      </c>
      <c r="I1" s="202" t="s">
        <v>10</v>
      </c>
      <c r="J1" s="201" t="s">
        <v>517</v>
      </c>
    </row>
    <row r="2" spans="1:233" s="4" customFormat="1" ht="34.5" customHeight="1" x14ac:dyDescent="0.2">
      <c r="A2" s="202"/>
      <c r="B2" s="202"/>
      <c r="C2" s="203"/>
      <c r="D2" s="75" t="s">
        <v>461</v>
      </c>
      <c r="E2" s="75" t="s">
        <v>462</v>
      </c>
      <c r="F2" s="75" t="s">
        <v>463</v>
      </c>
      <c r="G2" s="75" t="s">
        <v>519</v>
      </c>
      <c r="H2" s="202"/>
      <c r="I2" s="202"/>
      <c r="J2" s="201"/>
    </row>
    <row r="3" spans="1:233" customFormat="1" ht="12" customHeight="1" x14ac:dyDescent="0.2"/>
    <row r="4" spans="1:233" customFormat="1" ht="16.5" customHeight="1" x14ac:dyDescent="0.2">
      <c r="A4" s="87" t="s">
        <v>467</v>
      </c>
      <c r="B4" s="88"/>
      <c r="C4" s="88"/>
      <c r="D4" s="88"/>
      <c r="E4" s="88"/>
      <c r="F4" s="88"/>
      <c r="G4" s="88"/>
      <c r="H4" s="88"/>
      <c r="I4" s="88"/>
      <c r="J4" s="88"/>
    </row>
    <row r="5" spans="1:233" x14ac:dyDescent="0.2">
      <c r="A5" s="79" t="s">
        <v>472</v>
      </c>
      <c r="B5" s="11" t="s">
        <v>446</v>
      </c>
      <c r="C5" s="73">
        <v>178042</v>
      </c>
      <c r="D5" s="74">
        <v>21</v>
      </c>
      <c r="E5" s="74">
        <v>21</v>
      </c>
      <c r="F5" s="74">
        <v>50</v>
      </c>
      <c r="G5" s="74">
        <v>71</v>
      </c>
      <c r="H5" s="36">
        <v>74</v>
      </c>
      <c r="I5" s="15">
        <v>21</v>
      </c>
      <c r="J5" s="36">
        <f>C5/G5</f>
        <v>2507.6338028169016</v>
      </c>
      <c r="K5" s="2"/>
      <c r="L5" s="2"/>
      <c r="M5" s="2"/>
      <c r="N5" s="2"/>
      <c r="O5" s="2"/>
      <c r="P5" s="6"/>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6"/>
      <c r="CE5" s="2"/>
      <c r="CF5" s="6"/>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2"/>
      <c r="FI5" s="2"/>
      <c r="FJ5" s="2"/>
      <c r="FK5" s="6"/>
      <c r="FL5" s="16"/>
      <c r="FM5" s="16"/>
      <c r="FN5" s="16"/>
      <c r="FO5" s="16"/>
      <c r="FP5" s="16"/>
      <c r="FQ5" s="6"/>
      <c r="FR5" s="16"/>
      <c r="FS5" s="16"/>
      <c r="FT5" s="16"/>
      <c r="FU5" s="16"/>
      <c r="FV5" s="16"/>
      <c r="FW5" s="16"/>
      <c r="FX5" s="6"/>
      <c r="FY5" s="16"/>
      <c r="FZ5" s="16"/>
      <c r="GA5" s="16"/>
      <c r="GB5" s="16"/>
      <c r="GC5" s="16"/>
      <c r="GD5" s="16"/>
      <c r="GE5" s="16"/>
      <c r="GF5" s="16"/>
      <c r="GG5" s="16"/>
      <c r="GH5" s="16"/>
      <c r="GI5" s="16"/>
      <c r="GJ5" s="16"/>
      <c r="GK5" s="6"/>
      <c r="GL5" s="16"/>
      <c r="GM5" s="16"/>
      <c r="GN5" s="16"/>
      <c r="GO5" s="16"/>
      <c r="GP5" s="16"/>
      <c r="GQ5" s="16"/>
      <c r="GR5" s="16"/>
      <c r="GS5" s="16"/>
      <c r="GT5" s="6"/>
      <c r="GU5" s="16"/>
      <c r="GV5" s="16"/>
      <c r="GW5" s="16"/>
      <c r="GX5" s="16"/>
      <c r="GY5" s="6"/>
      <c r="GZ5" s="6"/>
      <c r="HA5" s="6"/>
      <c r="HB5" s="6"/>
      <c r="HC5" s="6"/>
      <c r="HD5" s="6"/>
      <c r="HE5" s="2"/>
      <c r="HF5" s="2"/>
      <c r="HG5" s="6"/>
      <c r="HH5" s="6"/>
      <c r="HI5" s="6"/>
      <c r="HJ5" s="6"/>
      <c r="HK5" s="2"/>
      <c r="HL5" s="2"/>
      <c r="HM5" s="6"/>
      <c r="HN5" s="6"/>
      <c r="HO5" s="6"/>
      <c r="HP5" s="6"/>
      <c r="HQ5" s="6"/>
      <c r="HR5" s="6"/>
      <c r="HS5" s="6"/>
      <c r="HT5" s="6"/>
      <c r="HU5" s="17"/>
      <c r="HV5" s="6"/>
      <c r="HW5" s="6"/>
      <c r="HX5" s="17"/>
      <c r="HY5" s="6"/>
    </row>
    <row r="6" spans="1:233" x14ac:dyDescent="0.2">
      <c r="A6" s="79" t="s">
        <v>473</v>
      </c>
      <c r="B6" s="11" t="s">
        <v>446</v>
      </c>
      <c r="C6" s="73">
        <v>178042</v>
      </c>
      <c r="D6" s="74">
        <v>13</v>
      </c>
      <c r="E6" s="74">
        <v>13</v>
      </c>
      <c r="F6" s="74">
        <v>32.03</v>
      </c>
      <c r="G6" s="74">
        <v>45.03</v>
      </c>
      <c r="H6" s="36">
        <v>50</v>
      </c>
      <c r="I6" s="15">
        <v>13</v>
      </c>
      <c r="J6" s="36">
        <f t="shared" ref="J6:J60" si="0">C6/G6</f>
        <v>3953.8529868976239</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row>
    <row r="7" spans="1:233" x14ac:dyDescent="0.2">
      <c r="A7" s="79" t="s">
        <v>70</v>
      </c>
      <c r="B7" s="11" t="s">
        <v>419</v>
      </c>
      <c r="C7" s="73">
        <v>80387</v>
      </c>
      <c r="D7" s="74">
        <v>17.63</v>
      </c>
      <c r="E7" s="74">
        <v>17.63</v>
      </c>
      <c r="F7" s="74">
        <v>27</v>
      </c>
      <c r="G7" s="74">
        <v>44.63</v>
      </c>
      <c r="H7" s="36">
        <v>94</v>
      </c>
      <c r="I7" s="15">
        <v>29</v>
      </c>
      <c r="J7" s="36">
        <f t="shared" si="0"/>
        <v>1801.1875420120994</v>
      </c>
      <c r="K7" s="2"/>
      <c r="L7" s="2"/>
      <c r="M7" s="2"/>
      <c r="N7" s="2"/>
      <c r="O7" s="2"/>
      <c r="P7" s="6"/>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6"/>
      <c r="CE7" s="2"/>
      <c r="CF7" s="6"/>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6"/>
      <c r="DT7" s="6"/>
      <c r="DU7" s="2"/>
      <c r="DV7" s="2"/>
      <c r="DW7" s="6"/>
      <c r="DX7" s="2"/>
      <c r="DY7" s="2"/>
      <c r="DZ7" s="2"/>
      <c r="EA7" s="2"/>
      <c r="EB7" s="2"/>
      <c r="EC7" s="2"/>
      <c r="ED7" s="2"/>
      <c r="EE7" s="2"/>
      <c r="EF7" s="2"/>
      <c r="EG7" s="2"/>
      <c r="EH7" s="2"/>
      <c r="EI7" s="2"/>
      <c r="EJ7" s="2"/>
      <c r="EK7" s="2"/>
      <c r="EL7" s="2"/>
      <c r="EM7" s="2"/>
      <c r="EN7" s="2"/>
      <c r="EO7" s="2"/>
      <c r="EP7" s="6"/>
      <c r="EQ7" s="6"/>
      <c r="ER7" s="6"/>
      <c r="ES7" s="6"/>
      <c r="ET7" s="6"/>
      <c r="EU7" s="6"/>
      <c r="EV7" s="6"/>
      <c r="EW7" s="6"/>
      <c r="EX7" s="6"/>
      <c r="EY7" s="6"/>
      <c r="EZ7" s="6"/>
      <c r="FA7" s="6"/>
      <c r="FB7" s="6"/>
      <c r="FC7" s="6"/>
      <c r="FD7" s="6"/>
      <c r="FE7" s="6"/>
      <c r="FF7" s="6"/>
      <c r="FG7" s="6"/>
      <c r="FH7" s="2"/>
      <c r="FI7" s="2"/>
      <c r="FJ7" s="2"/>
      <c r="FK7" s="6"/>
      <c r="FL7" s="16"/>
      <c r="FM7" s="16"/>
      <c r="FN7" s="16"/>
      <c r="FO7" s="16"/>
      <c r="FP7" s="16"/>
      <c r="FQ7" s="6"/>
      <c r="FR7" s="16"/>
      <c r="FS7" s="16"/>
      <c r="FT7" s="16"/>
      <c r="FU7" s="16"/>
      <c r="FV7" s="16"/>
      <c r="FW7" s="16"/>
      <c r="FX7" s="6"/>
      <c r="FY7" s="16"/>
      <c r="FZ7" s="16"/>
      <c r="GA7" s="16"/>
      <c r="GB7" s="16"/>
      <c r="GC7" s="16"/>
      <c r="GD7" s="16"/>
      <c r="GE7" s="16"/>
      <c r="GF7" s="16"/>
      <c r="GG7" s="16"/>
      <c r="GH7" s="16"/>
      <c r="GI7" s="16"/>
      <c r="GJ7" s="16"/>
      <c r="GK7" s="6"/>
      <c r="GL7" s="16"/>
      <c r="GM7" s="16"/>
      <c r="GN7" s="16"/>
      <c r="GO7" s="16"/>
      <c r="GP7" s="16"/>
      <c r="GQ7" s="16"/>
      <c r="GR7" s="16"/>
      <c r="GS7" s="16"/>
      <c r="GT7" s="6"/>
      <c r="GU7" s="16"/>
      <c r="GV7" s="16"/>
      <c r="GW7" s="16"/>
      <c r="GX7" s="16"/>
      <c r="GY7" s="6"/>
      <c r="GZ7" s="6"/>
      <c r="HA7" s="6"/>
      <c r="HB7" s="6"/>
      <c r="HC7" s="6"/>
      <c r="HD7" s="6"/>
      <c r="HE7" s="2"/>
      <c r="HF7" s="2"/>
      <c r="HG7" s="6"/>
      <c r="HH7" s="6"/>
      <c r="HI7" s="6"/>
      <c r="HJ7" s="6"/>
      <c r="HK7" s="2"/>
      <c r="HL7" s="2"/>
      <c r="HM7" s="6"/>
      <c r="HN7" s="6"/>
      <c r="HO7" s="6"/>
      <c r="HP7" s="6"/>
      <c r="HQ7" s="6"/>
      <c r="HR7" s="6"/>
      <c r="HS7" s="6"/>
      <c r="HT7" s="6"/>
      <c r="HU7" s="17"/>
      <c r="HV7" s="6"/>
      <c r="HW7" s="6"/>
      <c r="HX7" s="17"/>
      <c r="HY7" s="6"/>
    </row>
    <row r="8" spans="1:233" x14ac:dyDescent="0.2">
      <c r="A8" s="79" t="s">
        <v>376</v>
      </c>
      <c r="B8" s="11" t="s">
        <v>444</v>
      </c>
      <c r="C8" s="73">
        <v>80128</v>
      </c>
      <c r="D8" s="74">
        <v>13.61</v>
      </c>
      <c r="E8" s="74">
        <v>13.61</v>
      </c>
      <c r="F8" s="74">
        <v>19.89</v>
      </c>
      <c r="G8" s="74">
        <v>33.5</v>
      </c>
      <c r="H8" s="36">
        <v>48</v>
      </c>
      <c r="I8" s="15">
        <v>16</v>
      </c>
      <c r="J8" s="36">
        <f t="shared" si="0"/>
        <v>2391.8805970149256</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row>
    <row r="9" spans="1:233" s="29" customFormat="1" x14ac:dyDescent="0.2">
      <c r="A9" s="107" t="s">
        <v>264</v>
      </c>
      <c r="B9" s="108" t="s">
        <v>443</v>
      </c>
      <c r="C9" s="109">
        <v>71148</v>
      </c>
      <c r="D9" s="115">
        <v>10.65</v>
      </c>
      <c r="E9" s="115">
        <v>10.65</v>
      </c>
      <c r="F9" s="115">
        <v>12.8</v>
      </c>
      <c r="G9" s="115">
        <v>23.45</v>
      </c>
      <c r="H9" s="110">
        <v>32</v>
      </c>
      <c r="I9" s="116">
        <v>15</v>
      </c>
      <c r="J9" s="110">
        <f t="shared" si="0"/>
        <v>3034.0298507462689</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row>
    <row r="10" spans="1:233" customFormat="1" x14ac:dyDescent="0.2">
      <c r="J10" s="1"/>
    </row>
    <row r="11" spans="1:233" customFormat="1" x14ac:dyDescent="0.2">
      <c r="A11" s="87" t="s">
        <v>468</v>
      </c>
      <c r="B11" s="88"/>
      <c r="C11" s="88"/>
      <c r="D11" s="88"/>
      <c r="E11" s="88"/>
      <c r="F11" s="88"/>
      <c r="G11" s="88"/>
      <c r="H11" s="88"/>
      <c r="I11" s="88"/>
      <c r="J11" s="88"/>
    </row>
    <row r="12" spans="1:233" x14ac:dyDescent="0.2">
      <c r="A12" s="79" t="s">
        <v>119</v>
      </c>
      <c r="B12" s="11" t="s">
        <v>424</v>
      </c>
      <c r="C12" s="73">
        <v>47037</v>
      </c>
      <c r="D12" s="74">
        <v>10.18</v>
      </c>
      <c r="E12" s="74">
        <v>10.18</v>
      </c>
      <c r="F12" s="74">
        <v>11.93</v>
      </c>
      <c r="G12" s="74">
        <v>22.1</v>
      </c>
      <c r="H12" s="36">
        <v>28</v>
      </c>
      <c r="I12" s="15">
        <v>12</v>
      </c>
      <c r="J12" s="36">
        <f t="shared" si="0"/>
        <v>2128.3710407239819</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row>
    <row r="13" spans="1:233" x14ac:dyDescent="0.2">
      <c r="A13" s="79" t="s">
        <v>398</v>
      </c>
      <c r="B13" s="11" t="s">
        <v>452</v>
      </c>
      <c r="C13" s="73">
        <v>41186</v>
      </c>
      <c r="D13" s="74">
        <v>5.0599999999999996</v>
      </c>
      <c r="E13" s="74">
        <v>7.2</v>
      </c>
      <c r="F13" s="74">
        <v>7.45</v>
      </c>
      <c r="G13" s="74">
        <v>14.65</v>
      </c>
      <c r="H13" s="36">
        <v>23</v>
      </c>
      <c r="I13" s="15">
        <v>7</v>
      </c>
      <c r="J13" s="36">
        <f t="shared" si="0"/>
        <v>2811.3310580204779</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row>
    <row r="14" spans="1:233" x14ac:dyDescent="0.2">
      <c r="A14" s="81" t="s">
        <v>58</v>
      </c>
      <c r="B14" s="29" t="s">
        <v>418</v>
      </c>
      <c r="C14" s="71">
        <v>35014</v>
      </c>
      <c r="D14" s="74">
        <v>6.48</v>
      </c>
      <c r="E14" s="74">
        <v>8.4</v>
      </c>
      <c r="F14" s="74">
        <v>6.73</v>
      </c>
      <c r="G14" s="74">
        <v>15.13</v>
      </c>
      <c r="H14" s="36">
        <v>26</v>
      </c>
      <c r="I14" s="15">
        <v>8</v>
      </c>
      <c r="J14" s="36">
        <f t="shared" si="0"/>
        <v>2314.2101784534038</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row>
    <row r="15" spans="1:233" x14ac:dyDescent="0.2">
      <c r="A15" s="79" t="s">
        <v>93</v>
      </c>
      <c r="B15" s="11" t="s">
        <v>421</v>
      </c>
      <c r="C15" s="73">
        <v>33506</v>
      </c>
      <c r="D15" s="74">
        <v>6.45</v>
      </c>
      <c r="E15" s="74">
        <v>6.45</v>
      </c>
      <c r="F15" s="74">
        <v>13.75</v>
      </c>
      <c r="G15" s="74">
        <v>20.2</v>
      </c>
      <c r="H15" s="36">
        <v>35</v>
      </c>
      <c r="I15" s="15">
        <v>9</v>
      </c>
      <c r="J15" s="36">
        <f t="shared" si="0"/>
        <v>1658.7128712871288</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row>
    <row r="16" spans="1:233" x14ac:dyDescent="0.2">
      <c r="A16" s="79" t="s">
        <v>221</v>
      </c>
      <c r="B16" s="11" t="s">
        <v>439</v>
      </c>
      <c r="C16" s="73">
        <v>32078</v>
      </c>
      <c r="D16" s="74">
        <v>5.3</v>
      </c>
      <c r="E16" s="74">
        <v>7.05</v>
      </c>
      <c r="F16" s="74">
        <v>9.09</v>
      </c>
      <c r="G16" s="74">
        <v>16.14</v>
      </c>
      <c r="H16" s="36">
        <v>28</v>
      </c>
      <c r="I16" s="15">
        <v>7</v>
      </c>
      <c r="J16" s="36">
        <f t="shared" si="0"/>
        <v>1987.4845105328377</v>
      </c>
      <c r="K16" s="2"/>
      <c r="L16" s="2"/>
      <c r="M16" s="2"/>
      <c r="N16" s="2"/>
      <c r="O16" s="2"/>
      <c r="P16" s="6"/>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6"/>
      <c r="CE16" s="2"/>
      <c r="CF16" s="6"/>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6"/>
      <c r="DT16" s="6"/>
      <c r="DU16" s="2"/>
      <c r="DV16" s="2"/>
      <c r="DW16" s="6"/>
      <c r="DX16" s="2"/>
      <c r="DY16" s="2"/>
      <c r="DZ16" s="2"/>
      <c r="EA16" s="2"/>
      <c r="EB16" s="2"/>
      <c r="EC16" s="2"/>
      <c r="ED16" s="2"/>
      <c r="EE16" s="2"/>
      <c r="EF16" s="2"/>
      <c r="EG16" s="2"/>
      <c r="EH16" s="2"/>
      <c r="EI16" s="2"/>
      <c r="EJ16" s="2"/>
      <c r="EK16" s="2"/>
      <c r="EL16" s="2"/>
      <c r="EM16" s="2"/>
      <c r="EN16" s="2"/>
      <c r="EO16" s="2"/>
      <c r="EP16" s="6"/>
      <c r="EQ16" s="6"/>
      <c r="ER16" s="6"/>
      <c r="ES16" s="6"/>
      <c r="ET16" s="6"/>
      <c r="EU16" s="6"/>
      <c r="EV16" s="6"/>
      <c r="EW16" s="6"/>
      <c r="EX16" s="6"/>
      <c r="EY16" s="6"/>
      <c r="EZ16" s="2"/>
      <c r="FA16" s="2"/>
      <c r="FB16" s="2"/>
      <c r="FC16" s="2"/>
      <c r="FD16" s="2"/>
      <c r="FE16" s="2"/>
      <c r="FF16" s="2"/>
      <c r="FG16" s="2"/>
      <c r="FH16" s="2"/>
      <c r="FI16" s="2"/>
      <c r="FJ16" s="2"/>
      <c r="FK16" s="6"/>
      <c r="FL16" s="16"/>
      <c r="FM16" s="16"/>
      <c r="FN16" s="16"/>
      <c r="FO16" s="16"/>
      <c r="FP16" s="16"/>
      <c r="FQ16" s="6"/>
      <c r="FR16" s="16"/>
      <c r="FS16" s="16"/>
      <c r="FT16" s="16"/>
      <c r="FU16" s="16"/>
      <c r="FV16" s="16"/>
      <c r="FW16" s="16"/>
      <c r="FX16" s="6"/>
      <c r="FY16" s="16"/>
      <c r="FZ16" s="16"/>
      <c r="GA16" s="16"/>
      <c r="GB16" s="16"/>
      <c r="GC16" s="16"/>
      <c r="GD16" s="16"/>
      <c r="GE16" s="16"/>
      <c r="GF16" s="16"/>
      <c r="GG16" s="16"/>
      <c r="GH16" s="16"/>
      <c r="GI16" s="16"/>
      <c r="GJ16" s="16"/>
      <c r="GK16" s="6"/>
      <c r="GL16" s="16"/>
      <c r="GM16" s="16"/>
      <c r="GN16" s="16"/>
      <c r="GO16" s="16"/>
      <c r="GP16" s="16"/>
      <c r="GQ16" s="16"/>
      <c r="GR16" s="16"/>
      <c r="GS16" s="16"/>
      <c r="GT16" s="6"/>
      <c r="GU16" s="16"/>
      <c r="GV16" s="16"/>
      <c r="GW16" s="16"/>
      <c r="GX16" s="16"/>
      <c r="GY16" s="6"/>
      <c r="GZ16" s="6"/>
      <c r="HA16" s="6"/>
      <c r="HB16" s="6"/>
      <c r="HC16" s="6"/>
      <c r="HD16" s="6"/>
      <c r="HE16" s="2"/>
      <c r="HF16" s="2"/>
      <c r="HG16" s="6"/>
      <c r="HH16" s="6"/>
      <c r="HI16" s="6"/>
      <c r="HJ16" s="6"/>
      <c r="HK16" s="2"/>
      <c r="HL16" s="2"/>
      <c r="HM16" s="6"/>
      <c r="HN16" s="6"/>
      <c r="HO16" s="6"/>
      <c r="HP16" s="6"/>
      <c r="HQ16" s="16"/>
      <c r="HR16" s="6"/>
      <c r="HS16" s="2"/>
      <c r="HT16" s="6"/>
      <c r="HU16" s="17"/>
      <c r="HV16" s="6"/>
      <c r="HW16" s="6"/>
      <c r="HX16" s="17"/>
      <c r="HY16" s="6"/>
    </row>
    <row r="17" spans="1:233" x14ac:dyDescent="0.2">
      <c r="A17" s="79" t="s">
        <v>361</v>
      </c>
      <c r="B17" s="11" t="s">
        <v>448</v>
      </c>
      <c r="C17" s="73">
        <v>30639</v>
      </c>
      <c r="D17" s="74">
        <v>7.53</v>
      </c>
      <c r="E17" s="74">
        <v>8.75</v>
      </c>
      <c r="F17" s="74">
        <v>6.97</v>
      </c>
      <c r="G17" s="74">
        <v>15.72</v>
      </c>
      <c r="H17" s="36">
        <v>32</v>
      </c>
      <c r="I17" s="15">
        <v>11</v>
      </c>
      <c r="J17" s="36">
        <f t="shared" si="0"/>
        <v>1949.0458015267175</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row>
    <row r="18" spans="1:233" x14ac:dyDescent="0.2">
      <c r="A18" s="79" t="s">
        <v>380</v>
      </c>
      <c r="B18" s="11" t="s">
        <v>450</v>
      </c>
      <c r="C18" s="73">
        <v>29191</v>
      </c>
      <c r="D18" s="74">
        <v>5</v>
      </c>
      <c r="E18" s="74">
        <v>5</v>
      </c>
      <c r="F18" s="74">
        <v>11.7</v>
      </c>
      <c r="G18" s="74">
        <v>16.7</v>
      </c>
      <c r="H18" s="36">
        <v>26</v>
      </c>
      <c r="I18" s="15">
        <v>5</v>
      </c>
      <c r="J18" s="36">
        <f t="shared" si="0"/>
        <v>1747.9640718562875</v>
      </c>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row>
    <row r="19" spans="1:233" x14ac:dyDescent="0.2">
      <c r="A19" s="79" t="s">
        <v>209</v>
      </c>
      <c r="B19" s="11" t="s">
        <v>436</v>
      </c>
      <c r="C19" s="73">
        <v>28769</v>
      </c>
      <c r="D19" s="74">
        <v>3.65</v>
      </c>
      <c r="E19" s="74">
        <v>3.65</v>
      </c>
      <c r="F19" s="74">
        <v>5.7</v>
      </c>
      <c r="G19" s="74">
        <v>9.35</v>
      </c>
      <c r="H19" s="36">
        <v>15</v>
      </c>
      <c r="I19" s="15">
        <v>5</v>
      </c>
      <c r="J19" s="36">
        <f t="shared" si="0"/>
        <v>3076.8983957219252</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row>
    <row r="20" spans="1:233" s="11" customFormat="1" x14ac:dyDescent="0.2">
      <c r="A20" s="79" t="s">
        <v>236</v>
      </c>
      <c r="B20" s="11" t="s">
        <v>441</v>
      </c>
      <c r="C20" s="73">
        <v>24672</v>
      </c>
      <c r="D20" s="74">
        <v>10.49</v>
      </c>
      <c r="E20" s="74">
        <v>10.49</v>
      </c>
      <c r="F20" s="74">
        <v>11.63</v>
      </c>
      <c r="G20" s="74">
        <v>22.11</v>
      </c>
      <c r="H20" s="36">
        <v>35</v>
      </c>
      <c r="I20" s="15">
        <v>14</v>
      </c>
      <c r="J20" s="36">
        <f t="shared" si="0"/>
        <v>1115.8751696065128</v>
      </c>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row>
    <row r="21" spans="1:233" x14ac:dyDescent="0.2">
      <c r="A21" s="79" t="s">
        <v>243</v>
      </c>
      <c r="B21" s="11" t="s">
        <v>422</v>
      </c>
      <c r="C21" s="73">
        <v>24487</v>
      </c>
      <c r="D21" s="74">
        <v>7.88</v>
      </c>
      <c r="E21" s="74">
        <v>8.75</v>
      </c>
      <c r="F21" s="74">
        <v>6.85</v>
      </c>
      <c r="G21" s="74">
        <v>15.6</v>
      </c>
      <c r="H21" s="36">
        <v>20</v>
      </c>
      <c r="I21" s="15">
        <v>9</v>
      </c>
      <c r="J21" s="36">
        <f>C21/G21</f>
        <v>1569.6794871794873</v>
      </c>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row>
    <row r="22" spans="1:233" x14ac:dyDescent="0.2">
      <c r="A22" s="79" t="s">
        <v>355</v>
      </c>
      <c r="B22" s="11" t="s">
        <v>447</v>
      </c>
      <c r="C22" s="73">
        <v>22954</v>
      </c>
      <c r="D22" s="74">
        <v>4.74</v>
      </c>
      <c r="E22" s="74">
        <v>4.74</v>
      </c>
      <c r="F22" s="74">
        <v>10.1</v>
      </c>
      <c r="G22" s="74">
        <v>14.84</v>
      </c>
      <c r="H22" s="36">
        <v>27</v>
      </c>
      <c r="I22" s="15">
        <v>7</v>
      </c>
      <c r="J22" s="36">
        <f t="shared" si="0"/>
        <v>1546.7654986522912</v>
      </c>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row>
    <row r="23" spans="1:233" x14ac:dyDescent="0.2">
      <c r="A23" s="79" t="s">
        <v>385</v>
      </c>
      <c r="B23" s="11" t="s">
        <v>451</v>
      </c>
      <c r="C23" s="73">
        <v>22787</v>
      </c>
      <c r="D23" s="74">
        <v>12.7</v>
      </c>
      <c r="E23" s="74">
        <v>12.7</v>
      </c>
      <c r="F23" s="74">
        <v>15.7</v>
      </c>
      <c r="G23" s="74">
        <v>28.4</v>
      </c>
      <c r="H23" s="36">
        <v>31</v>
      </c>
      <c r="I23" s="15">
        <v>8</v>
      </c>
      <c r="J23" s="36">
        <f t="shared" si="0"/>
        <v>802.35915492957747</v>
      </c>
      <c r="K23" s="2"/>
      <c r="L23" s="2"/>
      <c r="M23" s="2"/>
      <c r="N23" s="2"/>
      <c r="O23" s="2"/>
      <c r="P23" s="6"/>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6"/>
      <c r="CE23" s="2"/>
      <c r="CF23" s="6"/>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6"/>
      <c r="DT23" s="6"/>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16"/>
      <c r="FM23" s="16"/>
      <c r="FN23" s="16"/>
      <c r="FO23" s="16"/>
      <c r="FP23" s="16"/>
      <c r="FQ23" s="6"/>
      <c r="FR23" s="16"/>
      <c r="FS23" s="16"/>
      <c r="FT23" s="16"/>
      <c r="FU23" s="16"/>
      <c r="FV23" s="16"/>
      <c r="FW23" s="16"/>
      <c r="FX23" s="6"/>
      <c r="FY23" s="16"/>
      <c r="FZ23" s="16"/>
      <c r="GA23" s="16"/>
      <c r="GB23" s="16"/>
      <c r="GC23" s="16"/>
      <c r="GD23" s="16"/>
      <c r="GE23" s="16"/>
      <c r="GF23" s="16"/>
      <c r="GG23" s="16"/>
      <c r="GH23" s="16"/>
      <c r="GI23" s="16"/>
      <c r="GJ23" s="16"/>
      <c r="GK23" s="6"/>
      <c r="GL23" s="16"/>
      <c r="GM23" s="16"/>
      <c r="GN23" s="16"/>
      <c r="GO23" s="16"/>
      <c r="GP23" s="16"/>
      <c r="GQ23" s="16"/>
      <c r="GR23" s="16"/>
      <c r="GS23" s="16"/>
      <c r="GT23" s="6"/>
      <c r="GU23" s="16"/>
      <c r="GV23" s="16"/>
      <c r="GW23" s="16"/>
      <c r="GX23" s="16"/>
      <c r="GY23" s="6"/>
      <c r="GZ23" s="6"/>
      <c r="HA23" s="6"/>
      <c r="HB23" s="6"/>
      <c r="HC23" s="6"/>
      <c r="HD23" s="6"/>
      <c r="HE23" s="2"/>
      <c r="HF23" s="2"/>
      <c r="HG23" s="6"/>
      <c r="HH23" s="6"/>
      <c r="HI23" s="6"/>
      <c r="HJ23" s="6"/>
      <c r="HK23" s="2"/>
      <c r="HL23" s="2"/>
      <c r="HM23" s="6"/>
      <c r="HN23" s="6"/>
      <c r="HO23" s="6"/>
      <c r="HP23" s="6"/>
      <c r="HQ23" s="16"/>
      <c r="HR23" s="6"/>
      <c r="HS23" s="6"/>
      <c r="HT23" s="6"/>
      <c r="HU23" s="17"/>
      <c r="HV23" s="6"/>
      <c r="HW23" s="6"/>
      <c r="HX23" s="17"/>
      <c r="HY23" s="6"/>
    </row>
    <row r="24" spans="1:233" x14ac:dyDescent="0.2">
      <c r="A24" s="107" t="s">
        <v>198</v>
      </c>
      <c r="B24" s="108" t="s">
        <v>434</v>
      </c>
      <c r="C24" s="109">
        <v>21105</v>
      </c>
      <c r="D24" s="115">
        <v>5.18</v>
      </c>
      <c r="E24" s="115">
        <v>5.38</v>
      </c>
      <c r="F24" s="115">
        <v>8.61</v>
      </c>
      <c r="G24" s="115">
        <v>13.99</v>
      </c>
      <c r="H24" s="110">
        <v>24</v>
      </c>
      <c r="I24" s="116">
        <v>8</v>
      </c>
      <c r="J24" s="110">
        <f t="shared" si="0"/>
        <v>1508.5775553967119</v>
      </c>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row>
    <row r="25" spans="1:233" customFormat="1" x14ac:dyDescent="0.2">
      <c r="J25" s="34"/>
    </row>
    <row r="26" spans="1:233" customFormat="1" x14ac:dyDescent="0.2">
      <c r="A26" s="87" t="s">
        <v>469</v>
      </c>
      <c r="B26" s="88"/>
      <c r="C26" s="88"/>
      <c r="D26" s="88"/>
      <c r="E26" s="88"/>
      <c r="F26" s="88"/>
      <c r="G26" s="88"/>
      <c r="H26" s="88"/>
      <c r="I26" s="88"/>
      <c r="J26" s="88"/>
    </row>
    <row r="27" spans="1:233" x14ac:dyDescent="0.2">
      <c r="A27" s="81" t="s">
        <v>11</v>
      </c>
      <c r="B27" s="29" t="s">
        <v>413</v>
      </c>
      <c r="C27" s="71">
        <v>19376</v>
      </c>
      <c r="D27" s="72">
        <v>2.5</v>
      </c>
      <c r="E27" s="72">
        <v>2.5</v>
      </c>
      <c r="F27" s="72">
        <v>1.6</v>
      </c>
      <c r="G27" s="72">
        <v>4.0999999999999996</v>
      </c>
      <c r="H27" s="57">
        <v>8</v>
      </c>
      <c r="I27" s="50">
        <v>3</v>
      </c>
      <c r="J27" s="36">
        <f t="shared" si="0"/>
        <v>4725.8536585365855</v>
      </c>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row>
    <row r="28" spans="1:233" x14ac:dyDescent="0.2">
      <c r="A28" s="79" t="s">
        <v>280</v>
      </c>
      <c r="B28" s="11" t="s">
        <v>445</v>
      </c>
      <c r="C28" s="73">
        <v>17389</v>
      </c>
      <c r="D28" s="74">
        <v>2.63</v>
      </c>
      <c r="E28" s="74">
        <v>2.63</v>
      </c>
      <c r="F28" s="74">
        <v>2.83</v>
      </c>
      <c r="G28" s="74">
        <v>5.45</v>
      </c>
      <c r="H28" s="36">
        <v>23</v>
      </c>
      <c r="I28" s="15">
        <v>3</v>
      </c>
      <c r="J28" s="36">
        <f t="shared" si="0"/>
        <v>3190.6422018348621</v>
      </c>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row>
    <row r="29" spans="1:233" x14ac:dyDescent="0.2">
      <c r="A29" s="79" t="s">
        <v>30</v>
      </c>
      <c r="B29" s="11" t="s">
        <v>415</v>
      </c>
      <c r="C29" s="73">
        <v>16310</v>
      </c>
      <c r="D29" s="74">
        <v>6.13</v>
      </c>
      <c r="E29" s="74">
        <v>7</v>
      </c>
      <c r="F29" s="74">
        <v>11.53</v>
      </c>
      <c r="G29" s="74">
        <v>18.53</v>
      </c>
      <c r="H29" s="36">
        <v>30</v>
      </c>
      <c r="I29" s="15">
        <v>9</v>
      </c>
      <c r="J29" s="36">
        <f t="shared" si="0"/>
        <v>880.19427954668106</v>
      </c>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row>
    <row r="30" spans="1:233" x14ac:dyDescent="0.2">
      <c r="A30" s="79" t="s">
        <v>232</v>
      </c>
      <c r="B30" s="11" t="s">
        <v>440</v>
      </c>
      <c r="C30" s="73">
        <v>16150</v>
      </c>
      <c r="D30" s="74">
        <v>2.38</v>
      </c>
      <c r="E30" s="74">
        <v>2.38</v>
      </c>
      <c r="F30" s="74">
        <v>8.08</v>
      </c>
      <c r="G30" s="74">
        <v>10.45</v>
      </c>
      <c r="H30" s="36">
        <v>17</v>
      </c>
      <c r="I30" s="15">
        <v>3</v>
      </c>
      <c r="J30" s="36">
        <f t="shared" si="0"/>
        <v>1545.4545454545455</v>
      </c>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row>
    <row r="31" spans="1:233" x14ac:dyDescent="0.2">
      <c r="A31" s="79" t="s">
        <v>437</v>
      </c>
      <c r="B31" s="11" t="s">
        <v>438</v>
      </c>
      <c r="C31" s="73">
        <v>15868</v>
      </c>
      <c r="D31" s="74">
        <v>3</v>
      </c>
      <c r="E31" s="74">
        <v>4.88</v>
      </c>
      <c r="F31" s="74">
        <v>2.5299999999999998</v>
      </c>
      <c r="G31" s="74">
        <v>7.4</v>
      </c>
      <c r="H31" s="36">
        <v>14</v>
      </c>
      <c r="I31" s="15">
        <v>3</v>
      </c>
      <c r="J31" s="36">
        <f t="shared" si="0"/>
        <v>2144.3243243243242</v>
      </c>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row>
    <row r="32" spans="1:233" x14ac:dyDescent="0.2">
      <c r="A32" s="79" t="s">
        <v>370</v>
      </c>
      <c r="B32" s="11" t="s">
        <v>449</v>
      </c>
      <c r="C32" s="73">
        <v>15780</v>
      </c>
      <c r="D32" s="74">
        <v>3.1</v>
      </c>
      <c r="E32" s="74">
        <v>5.73</v>
      </c>
      <c r="F32" s="74">
        <v>3.96</v>
      </c>
      <c r="G32" s="74">
        <v>9.69</v>
      </c>
      <c r="H32" s="36">
        <v>18</v>
      </c>
      <c r="I32" s="15">
        <v>4</v>
      </c>
      <c r="J32" s="36">
        <f t="shared" si="0"/>
        <v>1628.482972136223</v>
      </c>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row>
    <row r="33" spans="1:233" x14ac:dyDescent="0.2">
      <c r="A33" s="79" t="s">
        <v>155</v>
      </c>
      <c r="B33" s="11" t="s">
        <v>428</v>
      </c>
      <c r="C33" s="73">
        <v>14167</v>
      </c>
      <c r="D33" s="74">
        <v>7.35</v>
      </c>
      <c r="E33" s="74">
        <v>7.35</v>
      </c>
      <c r="F33" s="74">
        <v>4.5</v>
      </c>
      <c r="G33" s="74">
        <v>11.85</v>
      </c>
      <c r="H33" s="36">
        <v>23</v>
      </c>
      <c r="I33" s="15">
        <v>10</v>
      </c>
      <c r="J33" s="36">
        <f t="shared" si="0"/>
        <v>1195.5274261603377</v>
      </c>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row>
    <row r="34" spans="1:233" x14ac:dyDescent="0.2">
      <c r="A34" s="79" t="s">
        <v>176</v>
      </c>
      <c r="B34" s="11" t="s">
        <v>432</v>
      </c>
      <c r="C34" s="73">
        <v>14055</v>
      </c>
      <c r="D34" s="74">
        <v>4.8499999999999996</v>
      </c>
      <c r="E34" s="74">
        <v>4.8499999999999996</v>
      </c>
      <c r="F34" s="74">
        <v>7.01</v>
      </c>
      <c r="G34" s="74">
        <v>11.86</v>
      </c>
      <c r="H34" s="36">
        <v>18</v>
      </c>
      <c r="I34" s="15">
        <v>6</v>
      </c>
      <c r="J34" s="36">
        <f t="shared" si="0"/>
        <v>1185.0758853288364</v>
      </c>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row>
    <row r="35" spans="1:233" x14ac:dyDescent="0.2">
      <c r="A35" s="79" t="s">
        <v>112</v>
      </c>
      <c r="B35" s="11" t="s">
        <v>423</v>
      </c>
      <c r="C35" s="73">
        <v>13146</v>
      </c>
      <c r="D35" s="74">
        <v>3.93</v>
      </c>
      <c r="E35" s="74">
        <v>4.63</v>
      </c>
      <c r="F35" s="74">
        <v>4.7</v>
      </c>
      <c r="G35" s="74">
        <v>9.33</v>
      </c>
      <c r="H35" s="36">
        <v>18</v>
      </c>
      <c r="I35" s="15">
        <v>7</v>
      </c>
      <c r="J35" s="36">
        <f t="shared" si="0"/>
        <v>1409.0032154340836</v>
      </c>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row>
    <row r="36" spans="1:233" x14ac:dyDescent="0.2">
      <c r="A36" s="79" t="s">
        <v>259</v>
      </c>
      <c r="B36" s="11" t="s">
        <v>442</v>
      </c>
      <c r="C36" s="73">
        <v>11967</v>
      </c>
      <c r="D36" s="74">
        <v>2.75</v>
      </c>
      <c r="E36" s="74">
        <v>2.75</v>
      </c>
      <c r="F36" s="74">
        <v>2.78</v>
      </c>
      <c r="G36" s="74">
        <v>5.53</v>
      </c>
      <c r="H36" s="36">
        <v>8</v>
      </c>
      <c r="I36" s="15">
        <v>3</v>
      </c>
      <c r="J36" s="36">
        <f t="shared" si="0"/>
        <v>2164.0144665461121</v>
      </c>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row>
    <row r="37" spans="1:233" x14ac:dyDescent="0.2">
      <c r="A37" s="107" t="s">
        <v>146</v>
      </c>
      <c r="B37" s="108" t="s">
        <v>426</v>
      </c>
      <c r="C37" s="109">
        <v>10611</v>
      </c>
      <c r="D37" s="115">
        <v>2.63</v>
      </c>
      <c r="E37" s="115">
        <v>2.63</v>
      </c>
      <c r="F37" s="115">
        <v>2.4500000000000002</v>
      </c>
      <c r="G37" s="115">
        <v>5.08</v>
      </c>
      <c r="H37" s="110">
        <v>9</v>
      </c>
      <c r="I37" s="116">
        <v>3</v>
      </c>
      <c r="J37" s="110">
        <f t="shared" si="0"/>
        <v>2088.7795275590552</v>
      </c>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row>
    <row r="38" spans="1:233" customFormat="1" x14ac:dyDescent="0.2">
      <c r="J38" s="1"/>
    </row>
    <row r="39" spans="1:233" customFormat="1" x14ac:dyDescent="0.2">
      <c r="A39" s="87" t="s">
        <v>470</v>
      </c>
      <c r="B39" s="88"/>
      <c r="C39" s="88"/>
      <c r="D39" s="88"/>
      <c r="E39" s="88"/>
      <c r="F39" s="88"/>
      <c r="G39" s="88"/>
      <c r="H39" s="88"/>
      <c r="I39" s="88"/>
      <c r="J39" s="88"/>
    </row>
    <row r="40" spans="1:233" x14ac:dyDescent="0.2">
      <c r="A40" s="79" t="s">
        <v>87</v>
      </c>
      <c r="B40" s="11" t="s">
        <v>420</v>
      </c>
      <c r="C40" s="73">
        <v>7827</v>
      </c>
      <c r="D40" s="74">
        <v>1.98</v>
      </c>
      <c r="E40" s="74">
        <v>1.98</v>
      </c>
      <c r="F40" s="74">
        <v>3.15</v>
      </c>
      <c r="G40" s="74">
        <v>5.13</v>
      </c>
      <c r="H40" s="36">
        <v>10</v>
      </c>
      <c r="I40" s="15">
        <v>3</v>
      </c>
      <c r="J40" s="36">
        <f t="shared" si="0"/>
        <v>1525.7309941520468</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row>
    <row r="41" spans="1:233" x14ac:dyDescent="0.2">
      <c r="A41" s="79" t="s">
        <v>49</v>
      </c>
      <c r="B41" s="11" t="s">
        <v>417</v>
      </c>
      <c r="C41" s="73">
        <v>7708</v>
      </c>
      <c r="D41" s="74">
        <v>0.63</v>
      </c>
      <c r="E41" s="74">
        <v>0.63</v>
      </c>
      <c r="F41" s="74">
        <v>1.8</v>
      </c>
      <c r="G41" s="74">
        <v>2.4300000000000002</v>
      </c>
      <c r="H41" s="36">
        <v>9</v>
      </c>
      <c r="I41" s="15">
        <v>2</v>
      </c>
      <c r="J41" s="36">
        <f t="shared" si="0"/>
        <v>3172.0164609053495</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row>
    <row r="42" spans="1:233" x14ac:dyDescent="0.2">
      <c r="A42" s="79" t="s">
        <v>132</v>
      </c>
      <c r="B42" s="11" t="s">
        <v>428</v>
      </c>
      <c r="C42" s="73">
        <v>7263</v>
      </c>
      <c r="D42" s="74">
        <v>3.75</v>
      </c>
      <c r="E42" s="74">
        <v>6.94</v>
      </c>
      <c r="F42" s="74">
        <v>0.43</v>
      </c>
      <c r="G42" s="74">
        <v>7.36</v>
      </c>
      <c r="H42" s="36">
        <v>15</v>
      </c>
      <c r="I42" s="15">
        <v>5</v>
      </c>
      <c r="J42" s="36">
        <f t="shared" si="0"/>
        <v>986.820652173913</v>
      </c>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row>
    <row r="43" spans="1:233" x14ac:dyDescent="0.2">
      <c r="A43" s="79" t="s">
        <v>145</v>
      </c>
      <c r="B43" s="11" t="s">
        <v>425</v>
      </c>
      <c r="C43" s="73">
        <v>6425</v>
      </c>
      <c r="D43" s="74">
        <v>0.88</v>
      </c>
      <c r="E43" s="74">
        <v>0.88</v>
      </c>
      <c r="F43" s="74">
        <v>2.63</v>
      </c>
      <c r="G43" s="74">
        <v>3.5</v>
      </c>
      <c r="H43" s="36">
        <v>7</v>
      </c>
      <c r="I43" s="15">
        <v>1</v>
      </c>
      <c r="J43" s="36">
        <f t="shared" si="0"/>
        <v>1835.7142857142858</v>
      </c>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row>
    <row r="44" spans="1:233" x14ac:dyDescent="0.2">
      <c r="A44" s="79" t="s">
        <v>206</v>
      </c>
      <c r="B44" s="11" t="s">
        <v>435</v>
      </c>
      <c r="C44" s="73">
        <v>6135</v>
      </c>
      <c r="D44" s="74">
        <v>1.46</v>
      </c>
      <c r="E44" s="74">
        <v>1.46</v>
      </c>
      <c r="F44" s="74">
        <v>1.76</v>
      </c>
      <c r="G44" s="74">
        <v>3.23</v>
      </c>
      <c r="H44" s="36">
        <v>8</v>
      </c>
      <c r="I44" s="15">
        <v>2</v>
      </c>
      <c r="J44" s="36">
        <f t="shared" si="0"/>
        <v>1899.3808049535603</v>
      </c>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row>
    <row r="45" spans="1:233" x14ac:dyDescent="0.2">
      <c r="A45" s="79" t="s">
        <v>255</v>
      </c>
      <c r="B45" s="11" t="s">
        <v>429</v>
      </c>
      <c r="C45" s="73">
        <v>5938</v>
      </c>
      <c r="D45" s="74">
        <v>1.88</v>
      </c>
      <c r="E45" s="74">
        <v>2.4500000000000002</v>
      </c>
      <c r="F45" s="74">
        <v>3.43</v>
      </c>
      <c r="G45" s="74">
        <v>5.88</v>
      </c>
      <c r="H45" s="36">
        <v>13</v>
      </c>
      <c r="I45" s="15">
        <v>3</v>
      </c>
      <c r="J45" s="36">
        <f t="shared" si="0"/>
        <v>1009.8639455782313</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row>
    <row r="46" spans="1:233" x14ac:dyDescent="0.2">
      <c r="A46" s="79" t="s">
        <v>162</v>
      </c>
      <c r="B46" s="11" t="s">
        <v>427</v>
      </c>
      <c r="C46" s="73">
        <v>5706</v>
      </c>
      <c r="D46" s="74">
        <v>2.4500000000000002</v>
      </c>
      <c r="E46" s="74">
        <v>3.08</v>
      </c>
      <c r="F46" s="74">
        <v>1.33</v>
      </c>
      <c r="G46" s="74">
        <v>4.4000000000000004</v>
      </c>
      <c r="H46" s="36">
        <v>9</v>
      </c>
      <c r="I46" s="15">
        <v>3</v>
      </c>
      <c r="J46" s="36">
        <f t="shared" si="0"/>
        <v>1296.8181818181818</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row>
    <row r="47" spans="1:233" x14ac:dyDescent="0.2">
      <c r="A47" s="79" t="s">
        <v>171</v>
      </c>
      <c r="B47" s="11" t="s">
        <v>431</v>
      </c>
      <c r="C47" s="73">
        <v>5405</v>
      </c>
      <c r="D47" s="74">
        <v>2.94</v>
      </c>
      <c r="E47" s="74">
        <v>2.94</v>
      </c>
      <c r="F47" s="74">
        <v>3.7</v>
      </c>
      <c r="G47" s="74">
        <v>6.64</v>
      </c>
      <c r="H47" s="36">
        <v>13</v>
      </c>
      <c r="I47" s="15">
        <v>3</v>
      </c>
      <c r="J47" s="36">
        <f t="shared" si="0"/>
        <v>814.00602409638554</v>
      </c>
      <c r="K47" s="2"/>
      <c r="L47" s="2"/>
      <c r="M47" s="2"/>
      <c r="N47" s="2"/>
      <c r="O47" s="2"/>
      <c r="P47" s="6"/>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6"/>
      <c r="CE47" s="2"/>
      <c r="CF47" s="6"/>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6"/>
      <c r="DT47" s="6"/>
      <c r="DU47" s="2"/>
      <c r="DV47" s="2"/>
      <c r="DW47" s="6"/>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6"/>
      <c r="EZ47" s="6"/>
      <c r="FA47" s="6"/>
      <c r="FB47" s="6"/>
      <c r="FC47" s="6"/>
      <c r="FD47" s="6"/>
      <c r="FE47" s="6"/>
      <c r="FF47" s="6"/>
      <c r="FG47" s="6"/>
      <c r="FH47" s="2"/>
      <c r="FI47" s="2"/>
      <c r="FJ47" s="2"/>
      <c r="FK47" s="2"/>
      <c r="FL47" s="16"/>
      <c r="FM47" s="16"/>
      <c r="FN47" s="16"/>
      <c r="FO47" s="16"/>
      <c r="FP47" s="16"/>
      <c r="FQ47" s="6"/>
      <c r="FR47" s="16"/>
      <c r="FS47" s="16"/>
      <c r="FT47" s="16"/>
      <c r="FU47" s="16"/>
      <c r="FV47" s="16"/>
      <c r="FW47" s="16"/>
      <c r="FX47" s="6"/>
      <c r="FY47" s="16"/>
      <c r="FZ47" s="16"/>
      <c r="GA47" s="16"/>
      <c r="GB47" s="16"/>
      <c r="GC47" s="16"/>
      <c r="GD47" s="16"/>
      <c r="GE47" s="16"/>
      <c r="GF47" s="16"/>
      <c r="GG47" s="16"/>
      <c r="GH47" s="16"/>
      <c r="GI47" s="16"/>
      <c r="GJ47" s="16"/>
      <c r="GK47" s="6"/>
      <c r="GL47" s="16"/>
      <c r="GM47" s="16"/>
      <c r="GN47" s="16"/>
      <c r="GO47" s="16"/>
      <c r="GP47" s="16"/>
      <c r="GQ47" s="16"/>
      <c r="GR47" s="16"/>
      <c r="GS47" s="16"/>
      <c r="GT47" s="6"/>
      <c r="GU47" s="16"/>
      <c r="GV47" s="16"/>
      <c r="GW47" s="16"/>
      <c r="GX47" s="16"/>
      <c r="GY47" s="6"/>
      <c r="GZ47" s="6"/>
      <c r="HA47" s="6"/>
      <c r="HB47" s="6"/>
      <c r="HC47" s="6"/>
      <c r="HD47" s="6"/>
      <c r="HE47" s="2"/>
      <c r="HF47" s="2"/>
      <c r="HG47" s="6"/>
      <c r="HH47" s="6"/>
      <c r="HI47" s="6"/>
      <c r="HJ47" s="6"/>
      <c r="HK47" s="2"/>
      <c r="HL47" s="2"/>
      <c r="HM47" s="6"/>
      <c r="HN47" s="6"/>
      <c r="HO47" s="6"/>
      <c r="HP47" s="6"/>
      <c r="HQ47" s="16"/>
      <c r="HR47" s="6"/>
      <c r="HS47" s="2"/>
      <c r="HT47" s="6"/>
      <c r="HU47" s="17"/>
      <c r="HV47" s="6"/>
      <c r="HW47" s="6"/>
      <c r="HX47" s="17"/>
      <c r="HY47" s="6"/>
    </row>
    <row r="48" spans="1:233" x14ac:dyDescent="0.2">
      <c r="A48" s="107" t="s">
        <v>184</v>
      </c>
      <c r="B48" s="108" t="s">
        <v>414</v>
      </c>
      <c r="C48" s="109">
        <v>5080</v>
      </c>
      <c r="D48" s="115">
        <v>1.1299999999999999</v>
      </c>
      <c r="E48" s="115">
        <v>1.1299999999999999</v>
      </c>
      <c r="F48" s="115">
        <v>1.25</v>
      </c>
      <c r="G48" s="115">
        <v>2.38</v>
      </c>
      <c r="H48" s="110">
        <v>6</v>
      </c>
      <c r="I48" s="116">
        <v>2</v>
      </c>
      <c r="J48" s="110">
        <f t="shared" si="0"/>
        <v>2134.453781512605</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row>
    <row r="49" spans="1:233" customFormat="1" x14ac:dyDescent="0.2">
      <c r="J49" s="1"/>
    </row>
    <row r="50" spans="1:233" customFormat="1" x14ac:dyDescent="0.2">
      <c r="A50" s="87" t="s">
        <v>471</v>
      </c>
      <c r="B50" s="88"/>
      <c r="C50" s="88"/>
      <c r="D50" s="88"/>
      <c r="E50" s="88"/>
      <c r="F50" s="88"/>
      <c r="G50" s="88"/>
      <c r="H50" s="88"/>
      <c r="I50" s="88"/>
      <c r="J50" s="88"/>
    </row>
    <row r="51" spans="1:233" x14ac:dyDescent="0.2">
      <c r="A51" s="79" t="s">
        <v>187</v>
      </c>
      <c r="B51" s="11" t="s">
        <v>433</v>
      </c>
      <c r="C51" s="73">
        <v>4606</v>
      </c>
      <c r="D51" s="74">
        <v>1</v>
      </c>
      <c r="E51" s="74">
        <v>1.88</v>
      </c>
      <c r="F51" s="74">
        <v>1.25</v>
      </c>
      <c r="G51" s="74">
        <v>3.13</v>
      </c>
      <c r="H51" s="36">
        <v>11</v>
      </c>
      <c r="I51" s="15">
        <v>2</v>
      </c>
      <c r="J51" s="36">
        <f t="shared" si="0"/>
        <v>1471.5654952076677</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row>
    <row r="52" spans="1:233" x14ac:dyDescent="0.2">
      <c r="A52" s="79" t="s">
        <v>165</v>
      </c>
      <c r="B52" s="11" t="s">
        <v>429</v>
      </c>
      <c r="C52" s="73">
        <v>4391</v>
      </c>
      <c r="D52" s="74">
        <v>2.0299999999999998</v>
      </c>
      <c r="E52" s="74">
        <v>2.81</v>
      </c>
      <c r="F52" s="74">
        <v>1.8</v>
      </c>
      <c r="G52" s="74">
        <v>4.6100000000000003</v>
      </c>
      <c r="H52" s="36">
        <v>9</v>
      </c>
      <c r="I52" s="15">
        <v>4</v>
      </c>
      <c r="J52" s="36">
        <f t="shared" si="0"/>
        <v>952.49457700650748</v>
      </c>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row>
    <row r="53" spans="1:233" x14ac:dyDescent="0.2">
      <c r="A53" s="79" t="s">
        <v>150</v>
      </c>
      <c r="B53" s="11" t="s">
        <v>427</v>
      </c>
      <c r="C53" s="73">
        <v>4040</v>
      </c>
      <c r="D53" s="74">
        <v>1.2</v>
      </c>
      <c r="E53" s="74">
        <v>1.2</v>
      </c>
      <c r="F53" s="74">
        <v>2.38</v>
      </c>
      <c r="G53" s="74">
        <v>3.58</v>
      </c>
      <c r="H53" s="36">
        <v>8</v>
      </c>
      <c r="I53" s="15">
        <v>1</v>
      </c>
      <c r="J53" s="36">
        <f t="shared" si="0"/>
        <v>1128.4916201117319</v>
      </c>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row>
    <row r="54" spans="1:233" x14ac:dyDescent="0.2">
      <c r="A54" s="79" t="s">
        <v>46</v>
      </c>
      <c r="B54" s="29" t="s">
        <v>416</v>
      </c>
      <c r="C54" s="71">
        <v>3492</v>
      </c>
      <c r="D54" s="74">
        <v>0.88</v>
      </c>
      <c r="E54" s="74">
        <v>1.75</v>
      </c>
      <c r="F54" s="74">
        <v>0.74</v>
      </c>
      <c r="G54" s="74">
        <v>2.4900000000000002</v>
      </c>
      <c r="H54" s="36">
        <v>4</v>
      </c>
      <c r="I54" s="15">
        <v>1</v>
      </c>
      <c r="J54" s="36">
        <f t="shared" si="0"/>
        <v>1402.4096385542168</v>
      </c>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row>
    <row r="55" spans="1:233" x14ac:dyDescent="0.2">
      <c r="A55" s="79" t="s">
        <v>25</v>
      </c>
      <c r="B55" s="11" t="s">
        <v>414</v>
      </c>
      <c r="C55" s="73">
        <v>3108</v>
      </c>
      <c r="D55" s="74">
        <v>1.08</v>
      </c>
      <c r="E55" s="74">
        <v>1.08</v>
      </c>
      <c r="F55" s="74">
        <v>0.95</v>
      </c>
      <c r="G55" s="74">
        <v>2.0299999999999998</v>
      </c>
      <c r="H55" s="36">
        <v>5</v>
      </c>
      <c r="I55" s="15">
        <v>2</v>
      </c>
      <c r="J55" s="36">
        <f t="shared" si="0"/>
        <v>1531.0344827586209</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row>
    <row r="56" spans="1:233" x14ac:dyDescent="0.2">
      <c r="A56" s="79" t="s">
        <v>278</v>
      </c>
      <c r="B56" s="11" t="s">
        <v>444</v>
      </c>
      <c r="C56" s="73">
        <v>2544</v>
      </c>
      <c r="D56" s="74">
        <v>0.55000000000000004</v>
      </c>
      <c r="E56" s="74">
        <v>0.55000000000000004</v>
      </c>
      <c r="F56" s="74">
        <v>1.34</v>
      </c>
      <c r="G56" s="74">
        <v>1.89</v>
      </c>
      <c r="H56" s="36">
        <v>6</v>
      </c>
      <c r="I56" s="15">
        <v>2</v>
      </c>
      <c r="J56" s="36">
        <f t="shared" si="0"/>
        <v>1346.031746031746</v>
      </c>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row>
    <row r="57" spans="1:233" x14ac:dyDescent="0.2">
      <c r="A57" s="79" t="s">
        <v>261</v>
      </c>
      <c r="B57" s="11" t="s">
        <v>432</v>
      </c>
      <c r="C57" s="73">
        <v>1900</v>
      </c>
      <c r="D57" s="74">
        <v>1.08</v>
      </c>
      <c r="E57" s="74">
        <v>1.08</v>
      </c>
      <c r="F57" s="74">
        <v>1.33</v>
      </c>
      <c r="G57" s="74">
        <v>2.4</v>
      </c>
      <c r="H57" s="36">
        <v>7</v>
      </c>
      <c r="I57" s="15">
        <v>2</v>
      </c>
      <c r="J57" s="36">
        <f t="shared" si="0"/>
        <v>791.66666666666674</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row>
    <row r="58" spans="1:233" x14ac:dyDescent="0.2">
      <c r="A58" s="79" t="s">
        <v>111</v>
      </c>
      <c r="B58" s="11" t="s">
        <v>422</v>
      </c>
      <c r="C58" s="73">
        <v>1090</v>
      </c>
      <c r="D58" s="74">
        <v>1.05</v>
      </c>
      <c r="E58" s="74">
        <v>1.05</v>
      </c>
      <c r="F58" s="74">
        <v>0.2</v>
      </c>
      <c r="G58" s="74">
        <v>1.25</v>
      </c>
      <c r="H58" s="36">
        <v>4</v>
      </c>
      <c r="I58" s="15">
        <v>3</v>
      </c>
      <c r="J58" s="36">
        <f t="shared" si="0"/>
        <v>872</v>
      </c>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row>
    <row r="59" spans="1:233" x14ac:dyDescent="0.2">
      <c r="A59" s="79" t="s">
        <v>168</v>
      </c>
      <c r="B59" s="11" t="s">
        <v>430</v>
      </c>
      <c r="C59" s="73">
        <v>1051</v>
      </c>
      <c r="D59" s="74">
        <v>2</v>
      </c>
      <c r="E59" s="74">
        <v>5</v>
      </c>
      <c r="F59" s="74">
        <v>0</v>
      </c>
      <c r="G59" s="74">
        <v>5</v>
      </c>
      <c r="H59" s="36">
        <v>6</v>
      </c>
      <c r="I59" s="15">
        <v>2</v>
      </c>
      <c r="J59" s="36">
        <f t="shared" si="0"/>
        <v>210.2</v>
      </c>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row>
    <row r="60" spans="1:233" x14ac:dyDescent="0.2">
      <c r="A60" s="107" t="s">
        <v>397</v>
      </c>
      <c r="B60" s="108" t="s">
        <v>422</v>
      </c>
      <c r="C60" s="109">
        <v>908</v>
      </c>
      <c r="D60" s="115">
        <v>1.08</v>
      </c>
      <c r="E60" s="115">
        <v>1.4</v>
      </c>
      <c r="F60" s="115">
        <v>0.35</v>
      </c>
      <c r="G60" s="115">
        <v>1.75</v>
      </c>
      <c r="H60" s="110">
        <v>4</v>
      </c>
      <c r="I60" s="116">
        <v>3</v>
      </c>
      <c r="J60" s="110">
        <f t="shared" si="0"/>
        <v>518.85714285714289</v>
      </c>
      <c r="K60" s="2"/>
      <c r="L60" s="2"/>
      <c r="M60" s="2"/>
      <c r="N60" s="2"/>
      <c r="O60" s="2"/>
      <c r="P60" s="6"/>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6"/>
      <c r="CE60" s="2"/>
      <c r="CF60" s="6"/>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6"/>
      <c r="DT60" s="6"/>
      <c r="DU60" s="2"/>
      <c r="DV60" s="2"/>
      <c r="DW60" s="6"/>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6"/>
      <c r="FA60" s="6"/>
      <c r="FB60" s="6"/>
      <c r="FC60" s="6"/>
      <c r="FD60" s="6"/>
      <c r="FE60" s="6"/>
      <c r="FF60" s="6"/>
      <c r="FG60" s="6"/>
      <c r="FH60" s="2"/>
      <c r="FI60" s="2"/>
      <c r="FJ60" s="2"/>
      <c r="FK60" s="2"/>
      <c r="FL60" s="16"/>
      <c r="FM60" s="16"/>
      <c r="FN60" s="16"/>
      <c r="FO60" s="16"/>
      <c r="FP60" s="16"/>
      <c r="FQ60" s="6"/>
      <c r="FR60" s="16"/>
      <c r="FS60" s="16"/>
      <c r="FT60" s="16"/>
      <c r="FU60" s="16"/>
      <c r="FV60" s="16"/>
      <c r="FW60" s="16"/>
      <c r="FX60" s="6"/>
      <c r="FY60" s="16"/>
      <c r="FZ60" s="16"/>
      <c r="GA60" s="16"/>
      <c r="GB60" s="16"/>
      <c r="GC60" s="16"/>
      <c r="GD60" s="16"/>
      <c r="GE60" s="16"/>
      <c r="GF60" s="16"/>
      <c r="GG60" s="16"/>
      <c r="GH60" s="16"/>
      <c r="GI60" s="16"/>
      <c r="GJ60" s="16"/>
      <c r="GK60" s="6"/>
      <c r="GL60" s="16"/>
      <c r="GM60" s="16"/>
      <c r="GN60" s="16"/>
      <c r="GO60" s="16"/>
      <c r="GP60" s="16"/>
      <c r="GQ60" s="16"/>
      <c r="GR60" s="16"/>
      <c r="GS60" s="16"/>
      <c r="GT60" s="6"/>
      <c r="GU60" s="16"/>
      <c r="GV60" s="16"/>
      <c r="GW60" s="16"/>
      <c r="GX60" s="16"/>
      <c r="GY60" s="6"/>
      <c r="GZ60" s="6"/>
      <c r="HA60" s="6"/>
      <c r="HB60" s="6"/>
      <c r="HC60" s="6"/>
      <c r="HD60" s="6"/>
      <c r="HE60" s="2"/>
      <c r="HF60" s="2"/>
      <c r="HG60" s="6"/>
      <c r="HH60" s="6"/>
      <c r="HI60" s="6"/>
      <c r="HJ60" s="6"/>
      <c r="HK60" s="2"/>
      <c r="HL60" s="2"/>
      <c r="HM60" s="6"/>
      <c r="HN60" s="6"/>
      <c r="HO60" s="6"/>
      <c r="HP60" s="6"/>
      <c r="HQ60" s="6"/>
      <c r="HR60" s="6"/>
      <c r="HS60" s="6"/>
      <c r="HT60" s="6"/>
      <c r="HU60" s="17"/>
      <c r="HV60" s="6"/>
      <c r="HW60" s="6"/>
      <c r="HX60" s="17"/>
      <c r="HY60" s="6"/>
    </row>
    <row r="61" spans="1:233" x14ac:dyDescent="0.2">
      <c r="A61"/>
      <c r="B61"/>
      <c r="C61"/>
      <c r="D61"/>
      <c r="E61"/>
      <c r="F61"/>
      <c r="G61"/>
      <c r="H61"/>
      <c r="I61"/>
      <c r="J61"/>
    </row>
    <row r="62" spans="1:233" ht="65.25" customHeight="1" x14ac:dyDescent="0.2">
      <c r="A62" s="205" t="s">
        <v>520</v>
      </c>
      <c r="B62" s="206"/>
      <c r="C62" s="206"/>
      <c r="D62" s="206"/>
      <c r="E62" s="206"/>
      <c r="F62" s="206"/>
      <c r="G62" s="206"/>
      <c r="H62" s="206"/>
      <c r="I62" s="206"/>
      <c r="J62" s="207"/>
    </row>
    <row r="63" spans="1:233" x14ac:dyDescent="0.2">
      <c r="A63"/>
      <c r="B63"/>
      <c r="C63"/>
      <c r="D63"/>
      <c r="E63"/>
      <c r="F63"/>
      <c r="G63"/>
      <c r="H63"/>
      <c r="I63"/>
      <c r="J63"/>
    </row>
    <row r="64" spans="1:233" x14ac:dyDescent="0.2">
      <c r="A64"/>
      <c r="B64"/>
      <c r="C64"/>
      <c r="D64"/>
      <c r="E64"/>
      <c r="F64"/>
      <c r="G64"/>
      <c r="H64"/>
      <c r="I64"/>
      <c r="J64"/>
    </row>
    <row r="65" spans="1:10" x14ac:dyDescent="0.2">
      <c r="A65"/>
      <c r="B65"/>
      <c r="C65"/>
      <c r="D65"/>
      <c r="E65"/>
      <c r="F65"/>
      <c r="G65"/>
      <c r="H65"/>
      <c r="I65"/>
      <c r="J65"/>
    </row>
  </sheetData>
  <mergeCells count="8">
    <mergeCell ref="J1:J2"/>
    <mergeCell ref="A62:J62"/>
    <mergeCell ref="A1:A2"/>
    <mergeCell ref="B1:B2"/>
    <mergeCell ref="C1:C2"/>
    <mergeCell ref="D1:G1"/>
    <mergeCell ref="H1:H2"/>
    <mergeCell ref="I1:I2"/>
  </mergeCells>
  <conditionalFormatting sqref="A5:J9 A12:J24 A27:J37 A40:J48 A51:J60">
    <cfRule type="expression" dxfId="3" priority="1">
      <formula>MOD(ROW(),2)=0</formula>
    </cfRule>
  </conditionalFormatting>
  <printOptions horizontalCentered="1" verticalCentered="1"/>
  <pageMargins left="0.75" right="0.75" top="1" bottom="1" header="0.5" footer="0.5"/>
  <pageSetup orientation="landscape" horizontalDpi="0" verticalDpi="0" r:id="rId1"/>
  <headerFooter>
    <oddHeader>Data Dump - Sections 1-11</oddHeader>
    <oddFooter>Counting Opinions (SQUIRE) Ltd.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4F2F-377C-4AC8-B8E6-3EA96F34389D}">
  <sheetPr>
    <tabColor theme="7" tint="0.39997558519241921"/>
  </sheetPr>
  <dimension ref="A1:HX55"/>
  <sheetViews>
    <sheetView zoomScale="110" zoomScaleNormal="110" workbookViewId="0">
      <pane xSplit="1" ySplit="1" topLeftCell="B2" activePane="bottomRight" state="frozen"/>
      <selection pane="topRight" activeCell="B1" sqref="B1"/>
      <selection pane="bottomLeft" activeCell="A2" sqref="A2"/>
      <selection pane="bottomRight"/>
    </sheetView>
  </sheetViews>
  <sheetFormatPr defaultRowHeight="12.75" x14ac:dyDescent="0.2"/>
  <cols>
    <col min="1" max="1" width="36.7109375" style="3" bestFit="1" customWidth="1"/>
    <col min="2" max="2" width="15.140625" style="3" hidden="1" customWidth="1"/>
    <col min="3" max="3" width="15.140625" style="70" hidden="1" customWidth="1"/>
    <col min="4" max="4" width="15.140625" style="97" hidden="1" customWidth="1"/>
    <col min="5" max="5" width="11.42578125" style="34" hidden="1" customWidth="1"/>
    <col min="6" max="6" width="16" style="34" hidden="1" customWidth="1"/>
    <col min="7" max="7" width="11.85546875" style="34" customWidth="1"/>
    <col min="8" max="8" width="11.7109375" style="34" customWidth="1"/>
    <col min="9" max="9" width="14.42578125" style="34" customWidth="1"/>
    <col min="10" max="10" width="14.7109375" style="3" customWidth="1"/>
    <col min="11" max="11" width="14" style="3" customWidth="1"/>
    <col min="12" max="12" width="13.42578125" style="3" customWidth="1"/>
    <col min="13" max="77" width="11.42578125" style="3" bestFit="1" customWidth="1"/>
    <col min="78" max="78" width="15.28515625" style="3" customWidth="1"/>
    <col min="79" max="79" width="11.42578125" style="3" bestFit="1" customWidth="1"/>
    <col min="80" max="80" width="15.28515625" style="3" customWidth="1"/>
    <col min="81" max="168" width="11.42578125" style="3" bestFit="1" customWidth="1"/>
    <col min="169" max="169" width="15.28515625" style="3" customWidth="1"/>
    <col min="170" max="175" width="11.42578125" style="3" bestFit="1" customWidth="1"/>
    <col min="176" max="176" width="15.28515625" style="3" customWidth="1"/>
    <col min="177" max="188" width="11.42578125" style="3" bestFit="1" customWidth="1"/>
    <col min="189" max="189" width="15.28515625" style="3" customWidth="1"/>
    <col min="190" max="197" width="11.42578125" style="3" bestFit="1" customWidth="1"/>
    <col min="198" max="198" width="15.28515625" style="3" customWidth="1"/>
    <col min="199" max="202" width="11.42578125" style="3" bestFit="1" customWidth="1"/>
    <col min="203" max="208" width="15.28515625" style="3" customWidth="1"/>
    <col min="209" max="210" width="11.42578125" style="3" bestFit="1" customWidth="1"/>
    <col min="211" max="214" width="15.28515625" style="3" customWidth="1"/>
    <col min="215" max="216" width="11.42578125" style="3" bestFit="1" customWidth="1"/>
    <col min="217" max="220" width="15.28515625" style="3" customWidth="1"/>
    <col min="221" max="221" width="11.42578125" style="3" bestFit="1" customWidth="1"/>
    <col min="222" max="222" width="15.28515625" style="3" customWidth="1"/>
    <col min="223" max="223" width="11.42578125" style="3" bestFit="1" customWidth="1"/>
    <col min="224" max="224" width="15.28515625" style="3" customWidth="1"/>
    <col min="225" max="225" width="11.42578125" style="3" bestFit="1" customWidth="1"/>
    <col min="226" max="227" width="15.28515625" style="3" customWidth="1"/>
    <col min="228" max="228" width="11.42578125" style="3" bestFit="1" customWidth="1"/>
    <col min="229" max="229" width="15.28515625" style="3" customWidth="1"/>
    <col min="230" max="16384" width="9.140625" style="3"/>
  </cols>
  <sheetData>
    <row r="1" spans="1:232" s="4" customFormat="1" ht="41.25" customHeight="1" x14ac:dyDescent="0.2">
      <c r="A1" s="76" t="s">
        <v>0</v>
      </c>
      <c r="B1" s="76" t="s">
        <v>412</v>
      </c>
      <c r="C1" s="77" t="s">
        <v>459</v>
      </c>
      <c r="D1" s="100" t="s">
        <v>478</v>
      </c>
      <c r="E1" s="76" t="s">
        <v>10</v>
      </c>
      <c r="F1" s="75" t="s">
        <v>513</v>
      </c>
      <c r="G1" s="76" t="s">
        <v>5</v>
      </c>
      <c r="H1" s="78" t="s">
        <v>476</v>
      </c>
      <c r="I1" s="76" t="s">
        <v>477</v>
      </c>
      <c r="J1" s="78" t="s">
        <v>474</v>
      </c>
      <c r="K1" s="78" t="s">
        <v>475</v>
      </c>
      <c r="L1" s="101" t="s">
        <v>514</v>
      </c>
    </row>
    <row r="2" spans="1:232" x14ac:dyDescent="0.2">
      <c r="A2" s="79" t="s">
        <v>30</v>
      </c>
      <c r="B2" s="11" t="s">
        <v>415</v>
      </c>
      <c r="C2" s="73">
        <v>16310</v>
      </c>
      <c r="D2" s="94">
        <v>1665255</v>
      </c>
      <c r="E2" s="15">
        <v>9</v>
      </c>
      <c r="F2" s="74">
        <v>18.53</v>
      </c>
      <c r="G2" s="36">
        <v>30</v>
      </c>
      <c r="H2" s="92">
        <f t="shared" ref="H2:H49" si="0">E2/G2</f>
        <v>0.3</v>
      </c>
      <c r="I2" s="93">
        <v>1038224</v>
      </c>
      <c r="J2" s="92">
        <f t="shared" ref="J2:J49" si="1">I2/D2</f>
        <v>0.62346247271438904</v>
      </c>
      <c r="K2" s="117">
        <f t="shared" ref="K2:K49" si="2">I2/C2</f>
        <v>63.655671367259352</v>
      </c>
      <c r="L2" s="118">
        <f t="shared" ref="L2:L49" si="3">I2/F2</f>
        <v>56029.357798165132</v>
      </c>
      <c r="M2" s="2"/>
      <c r="N2" s="2"/>
      <c r="O2" s="6"/>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6"/>
      <c r="CD2" s="2"/>
      <c r="CE2" s="6"/>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2"/>
      <c r="FH2" s="2"/>
      <c r="FI2" s="2"/>
      <c r="FJ2" s="6"/>
      <c r="FK2" s="16"/>
      <c r="FL2" s="16"/>
      <c r="FM2" s="16"/>
      <c r="FN2" s="16"/>
      <c r="FO2" s="16"/>
      <c r="FP2" s="6"/>
      <c r="FQ2" s="16"/>
      <c r="FR2" s="16"/>
      <c r="FS2" s="16"/>
      <c r="FT2" s="16"/>
      <c r="FU2" s="16"/>
      <c r="FV2" s="16"/>
      <c r="FW2" s="6"/>
      <c r="FX2" s="16"/>
      <c r="FY2" s="16"/>
      <c r="FZ2" s="16"/>
      <c r="GA2" s="16"/>
      <c r="GB2" s="16"/>
      <c r="GC2" s="16"/>
      <c r="GD2" s="16"/>
      <c r="GE2" s="16"/>
      <c r="GF2" s="16"/>
      <c r="GG2" s="16"/>
      <c r="GH2" s="16"/>
      <c r="GI2" s="16"/>
      <c r="GJ2" s="6"/>
      <c r="GK2" s="16"/>
      <c r="GL2" s="16"/>
      <c r="GM2" s="16"/>
      <c r="GN2" s="16"/>
      <c r="GO2" s="16"/>
      <c r="GP2" s="16"/>
      <c r="GQ2" s="16"/>
      <c r="GR2" s="16"/>
      <c r="GS2" s="6"/>
      <c r="GT2" s="16"/>
      <c r="GU2" s="16"/>
      <c r="GV2" s="16"/>
      <c r="GW2" s="16"/>
      <c r="GX2" s="6"/>
      <c r="GY2" s="6"/>
      <c r="GZ2" s="6"/>
      <c r="HA2" s="6"/>
      <c r="HB2" s="6"/>
      <c r="HC2" s="6"/>
      <c r="HD2" s="2"/>
      <c r="HE2" s="2"/>
      <c r="HF2" s="6"/>
      <c r="HG2" s="6"/>
      <c r="HH2" s="6"/>
      <c r="HI2" s="6"/>
      <c r="HJ2" s="2"/>
      <c r="HK2" s="2"/>
      <c r="HL2" s="6"/>
      <c r="HM2" s="6"/>
      <c r="HN2" s="6"/>
      <c r="HO2" s="6"/>
      <c r="HP2" s="6"/>
      <c r="HQ2" s="6"/>
      <c r="HR2" s="6"/>
      <c r="HS2" s="6"/>
      <c r="HT2" s="17"/>
      <c r="HU2" s="6"/>
      <c r="HV2" s="6"/>
      <c r="HW2" s="17"/>
      <c r="HX2" s="6"/>
    </row>
    <row r="3" spans="1:232" x14ac:dyDescent="0.2">
      <c r="A3" s="79" t="s">
        <v>355</v>
      </c>
      <c r="B3" s="11" t="s">
        <v>447</v>
      </c>
      <c r="C3" s="73">
        <v>22954</v>
      </c>
      <c r="D3" s="94">
        <v>875692</v>
      </c>
      <c r="E3" s="15">
        <v>7</v>
      </c>
      <c r="F3" s="74">
        <v>14.84</v>
      </c>
      <c r="G3" s="36">
        <v>27</v>
      </c>
      <c r="H3" s="92">
        <f t="shared" si="0"/>
        <v>0.25925925925925924</v>
      </c>
      <c r="I3" s="93">
        <v>535420</v>
      </c>
      <c r="J3" s="92">
        <f t="shared" si="1"/>
        <v>0.61142502158293099</v>
      </c>
      <c r="K3" s="117">
        <f t="shared" si="2"/>
        <v>23.325781998780169</v>
      </c>
      <c r="L3" s="118">
        <f t="shared" si="3"/>
        <v>36079.514824797843</v>
      </c>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row>
    <row r="4" spans="1:232" x14ac:dyDescent="0.2">
      <c r="A4" s="79" t="s">
        <v>176</v>
      </c>
      <c r="B4" s="11" t="s">
        <v>432</v>
      </c>
      <c r="C4" s="73">
        <v>14055</v>
      </c>
      <c r="D4" s="94">
        <v>914835</v>
      </c>
      <c r="E4" s="15">
        <v>6</v>
      </c>
      <c r="F4" s="74">
        <v>11.86</v>
      </c>
      <c r="G4" s="36">
        <v>18</v>
      </c>
      <c r="H4" s="92">
        <f t="shared" si="0"/>
        <v>0.33333333333333331</v>
      </c>
      <c r="I4" s="93">
        <v>542065</v>
      </c>
      <c r="J4" s="92">
        <f t="shared" si="1"/>
        <v>0.59252761426923983</v>
      </c>
      <c r="K4" s="117">
        <f t="shared" si="2"/>
        <v>38.567413731768056</v>
      </c>
      <c r="L4" s="118">
        <f t="shared" si="3"/>
        <v>45705.31197301855</v>
      </c>
      <c r="M4" s="2"/>
      <c r="N4" s="2"/>
      <c r="O4" s="6"/>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6"/>
      <c r="CD4" s="2"/>
      <c r="CE4" s="6"/>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6"/>
      <c r="DS4" s="6"/>
      <c r="DT4" s="2"/>
      <c r="DU4" s="2"/>
      <c r="DV4" s="6"/>
      <c r="DW4" s="2"/>
      <c r="DX4" s="2"/>
      <c r="DY4" s="2"/>
      <c r="DZ4" s="2"/>
      <c r="EA4" s="2"/>
      <c r="EB4" s="2"/>
      <c r="EC4" s="2"/>
      <c r="ED4" s="2"/>
      <c r="EE4" s="2"/>
      <c r="EF4" s="2"/>
      <c r="EG4" s="2"/>
      <c r="EH4" s="2"/>
      <c r="EI4" s="2"/>
      <c r="EJ4" s="2"/>
      <c r="EK4" s="2"/>
      <c r="EL4" s="2"/>
      <c r="EM4" s="2"/>
      <c r="EN4" s="2"/>
      <c r="EO4" s="6"/>
      <c r="EP4" s="6"/>
      <c r="EQ4" s="6"/>
      <c r="ER4" s="6"/>
      <c r="ES4" s="6"/>
      <c r="ET4" s="6"/>
      <c r="EU4" s="6"/>
      <c r="EV4" s="6"/>
      <c r="EW4" s="6"/>
      <c r="EX4" s="6"/>
      <c r="EY4" s="6"/>
      <c r="EZ4" s="6"/>
      <c r="FA4" s="6"/>
      <c r="FB4" s="6"/>
      <c r="FC4" s="6"/>
      <c r="FD4" s="6"/>
      <c r="FE4" s="6"/>
      <c r="FF4" s="6"/>
      <c r="FG4" s="2"/>
      <c r="FH4" s="2"/>
      <c r="FI4" s="2"/>
      <c r="FJ4" s="6"/>
      <c r="FK4" s="16"/>
      <c r="FL4" s="16"/>
      <c r="FM4" s="16"/>
      <c r="FN4" s="16"/>
      <c r="FO4" s="16"/>
      <c r="FP4" s="6"/>
      <c r="FQ4" s="16"/>
      <c r="FR4" s="16"/>
      <c r="FS4" s="16"/>
      <c r="FT4" s="16"/>
      <c r="FU4" s="16"/>
      <c r="FV4" s="16"/>
      <c r="FW4" s="6"/>
      <c r="FX4" s="16"/>
      <c r="FY4" s="16"/>
      <c r="FZ4" s="16"/>
      <c r="GA4" s="16"/>
      <c r="GB4" s="16"/>
      <c r="GC4" s="16"/>
      <c r="GD4" s="16"/>
      <c r="GE4" s="16"/>
      <c r="GF4" s="16"/>
      <c r="GG4" s="16"/>
      <c r="GH4" s="16"/>
      <c r="GI4" s="16"/>
      <c r="GJ4" s="6"/>
      <c r="GK4" s="16"/>
      <c r="GL4" s="16"/>
      <c r="GM4" s="16"/>
      <c r="GN4" s="16"/>
      <c r="GO4" s="16"/>
      <c r="GP4" s="16"/>
      <c r="GQ4" s="16"/>
      <c r="GR4" s="16"/>
      <c r="GS4" s="6"/>
      <c r="GT4" s="16"/>
      <c r="GU4" s="16"/>
      <c r="GV4" s="16"/>
      <c r="GW4" s="16"/>
      <c r="GX4" s="6"/>
      <c r="GY4" s="6"/>
      <c r="GZ4" s="6"/>
      <c r="HA4" s="6"/>
      <c r="HB4" s="6"/>
      <c r="HC4" s="6"/>
      <c r="HD4" s="2"/>
      <c r="HE4" s="2"/>
      <c r="HF4" s="6"/>
      <c r="HG4" s="6"/>
      <c r="HH4" s="6"/>
      <c r="HI4" s="6"/>
      <c r="HJ4" s="2"/>
      <c r="HK4" s="2"/>
      <c r="HL4" s="6"/>
      <c r="HM4" s="6"/>
      <c r="HN4" s="6"/>
      <c r="HO4" s="6"/>
      <c r="HP4" s="6"/>
      <c r="HQ4" s="6"/>
      <c r="HR4" s="6"/>
      <c r="HS4" s="6"/>
      <c r="HT4" s="17"/>
      <c r="HU4" s="6"/>
      <c r="HV4" s="6"/>
      <c r="HW4" s="17"/>
      <c r="HX4" s="6"/>
    </row>
    <row r="5" spans="1:232" x14ac:dyDescent="0.2">
      <c r="A5" s="79" t="s">
        <v>261</v>
      </c>
      <c r="B5" s="11" t="s">
        <v>432</v>
      </c>
      <c r="C5" s="73">
        <v>1900</v>
      </c>
      <c r="D5" s="94">
        <v>127876</v>
      </c>
      <c r="E5" s="15">
        <v>2</v>
      </c>
      <c r="F5" s="74">
        <v>2.4</v>
      </c>
      <c r="G5" s="36">
        <v>7</v>
      </c>
      <c r="H5" s="92">
        <f t="shared" si="0"/>
        <v>0.2857142857142857</v>
      </c>
      <c r="I5" s="93">
        <v>59357</v>
      </c>
      <c r="J5" s="92">
        <f t="shared" si="1"/>
        <v>0.46417623322593765</v>
      </c>
      <c r="K5" s="117">
        <f t="shared" si="2"/>
        <v>31.240526315789474</v>
      </c>
      <c r="L5" s="118">
        <f t="shared" si="3"/>
        <v>24732.083333333336</v>
      </c>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row>
    <row r="6" spans="1:232" s="29" customFormat="1" x14ac:dyDescent="0.2">
      <c r="A6" s="81" t="s">
        <v>11</v>
      </c>
      <c r="B6" s="29" t="s">
        <v>413</v>
      </c>
      <c r="C6" s="71">
        <v>19376</v>
      </c>
      <c r="D6" s="95">
        <v>210564</v>
      </c>
      <c r="E6" s="50">
        <v>3</v>
      </c>
      <c r="F6" s="72">
        <v>4.0999999999999996</v>
      </c>
      <c r="G6" s="57">
        <v>8</v>
      </c>
      <c r="H6" s="92">
        <f t="shared" si="0"/>
        <v>0.375</v>
      </c>
      <c r="I6" s="93">
        <v>126467</v>
      </c>
      <c r="J6" s="92">
        <f t="shared" si="1"/>
        <v>0.60061074067741871</v>
      </c>
      <c r="K6" s="117">
        <f t="shared" si="2"/>
        <v>6.5269921552436001</v>
      </c>
      <c r="L6" s="118">
        <f t="shared" si="3"/>
        <v>30845.609756097565</v>
      </c>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row>
    <row r="7" spans="1:232" x14ac:dyDescent="0.2">
      <c r="A7" s="79" t="s">
        <v>87</v>
      </c>
      <c r="B7" s="11" t="s">
        <v>420</v>
      </c>
      <c r="C7" s="73">
        <v>7827</v>
      </c>
      <c r="D7" s="94">
        <v>342583</v>
      </c>
      <c r="E7" s="15">
        <v>3</v>
      </c>
      <c r="F7" s="74">
        <v>5.13</v>
      </c>
      <c r="G7" s="36">
        <v>10</v>
      </c>
      <c r="H7" s="92">
        <f t="shared" si="0"/>
        <v>0.3</v>
      </c>
      <c r="I7" s="93">
        <v>204891</v>
      </c>
      <c r="J7" s="92">
        <f t="shared" si="1"/>
        <v>0.59807696237116259</v>
      </c>
      <c r="K7" s="117">
        <f t="shared" si="2"/>
        <v>26.177462629359908</v>
      </c>
      <c r="L7" s="118">
        <f t="shared" si="3"/>
        <v>39939.766081871348</v>
      </c>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row>
    <row r="8" spans="1:232" x14ac:dyDescent="0.2">
      <c r="A8" s="81" t="s">
        <v>58</v>
      </c>
      <c r="B8" s="29" t="s">
        <v>418</v>
      </c>
      <c r="C8" s="71">
        <v>35014</v>
      </c>
      <c r="D8" s="95">
        <v>1132970</v>
      </c>
      <c r="E8" s="15">
        <v>8</v>
      </c>
      <c r="F8" s="74">
        <v>15.13</v>
      </c>
      <c r="G8" s="36">
        <v>26</v>
      </c>
      <c r="H8" s="92">
        <f t="shared" si="0"/>
        <v>0.30769230769230771</v>
      </c>
      <c r="I8" s="93">
        <v>736652</v>
      </c>
      <c r="J8" s="92">
        <f t="shared" si="1"/>
        <v>0.65019550385270575</v>
      </c>
      <c r="K8" s="117">
        <f t="shared" si="2"/>
        <v>21.038784486205518</v>
      </c>
      <c r="L8" s="118">
        <f t="shared" si="3"/>
        <v>48688.169200264376</v>
      </c>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row>
    <row r="9" spans="1:232" x14ac:dyDescent="0.2">
      <c r="A9" s="79" t="s">
        <v>70</v>
      </c>
      <c r="B9" s="11" t="s">
        <v>419</v>
      </c>
      <c r="C9" s="73">
        <v>80387</v>
      </c>
      <c r="D9" s="94">
        <v>3307217</v>
      </c>
      <c r="E9" s="15">
        <v>29</v>
      </c>
      <c r="F9" s="74">
        <v>44.63</v>
      </c>
      <c r="G9" s="36">
        <v>94</v>
      </c>
      <c r="H9" s="92">
        <f t="shared" si="0"/>
        <v>0.30851063829787234</v>
      </c>
      <c r="I9" s="93">
        <v>2077553</v>
      </c>
      <c r="J9" s="92">
        <f t="shared" si="1"/>
        <v>0.62818768771447409</v>
      </c>
      <c r="K9" s="117">
        <f t="shared" si="2"/>
        <v>25.844390262107058</v>
      </c>
      <c r="L9" s="118">
        <f t="shared" si="3"/>
        <v>46550.593771006046</v>
      </c>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row>
    <row r="10" spans="1:232" x14ac:dyDescent="0.2">
      <c r="A10" s="79" t="s">
        <v>93</v>
      </c>
      <c r="B10" s="11" t="s">
        <v>421</v>
      </c>
      <c r="C10" s="73">
        <v>33506</v>
      </c>
      <c r="D10" s="94">
        <v>1733038</v>
      </c>
      <c r="E10" s="15">
        <v>9</v>
      </c>
      <c r="F10" s="74">
        <v>20.2</v>
      </c>
      <c r="G10" s="36">
        <v>35</v>
      </c>
      <c r="H10" s="92">
        <f t="shared" si="0"/>
        <v>0.25714285714285712</v>
      </c>
      <c r="I10" s="93">
        <v>982422</v>
      </c>
      <c r="J10" s="92">
        <f t="shared" si="1"/>
        <v>0.56687851045389659</v>
      </c>
      <c r="K10" s="117">
        <f t="shared" si="2"/>
        <v>29.320778368053482</v>
      </c>
      <c r="L10" s="118">
        <f t="shared" si="3"/>
        <v>48634.752475247529</v>
      </c>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row>
    <row r="11" spans="1:232" x14ac:dyDescent="0.2">
      <c r="A11" s="79" t="s">
        <v>112</v>
      </c>
      <c r="B11" s="11" t="s">
        <v>423</v>
      </c>
      <c r="C11" s="73">
        <v>13146</v>
      </c>
      <c r="D11" s="94">
        <v>649718</v>
      </c>
      <c r="E11" s="15">
        <v>7</v>
      </c>
      <c r="F11" s="74">
        <v>9.33</v>
      </c>
      <c r="G11" s="36">
        <v>18</v>
      </c>
      <c r="H11" s="92">
        <f t="shared" si="0"/>
        <v>0.3888888888888889</v>
      </c>
      <c r="I11" s="93">
        <v>378064</v>
      </c>
      <c r="J11" s="92">
        <f t="shared" si="1"/>
        <v>0.58188937354359893</v>
      </c>
      <c r="K11" s="117">
        <f t="shared" si="2"/>
        <v>28.758862011258177</v>
      </c>
      <c r="L11" s="118">
        <f t="shared" si="3"/>
        <v>40521.329046087885</v>
      </c>
      <c r="M11" s="2"/>
      <c r="N11" s="2"/>
      <c r="O11" s="6"/>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6"/>
      <c r="CD11" s="2"/>
      <c r="CE11" s="6"/>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6"/>
      <c r="DS11" s="6"/>
      <c r="DT11" s="2"/>
      <c r="DU11" s="2"/>
      <c r="DV11" s="6"/>
      <c r="DW11" s="2"/>
      <c r="DX11" s="2"/>
      <c r="DY11" s="2"/>
      <c r="DZ11" s="2"/>
      <c r="EA11" s="2"/>
      <c r="EB11" s="2"/>
      <c r="EC11" s="2"/>
      <c r="ED11" s="2"/>
      <c r="EE11" s="2"/>
      <c r="EF11" s="2"/>
      <c r="EG11" s="2"/>
      <c r="EH11" s="2"/>
      <c r="EI11" s="2"/>
      <c r="EJ11" s="2"/>
      <c r="EK11" s="2"/>
      <c r="EL11" s="2"/>
      <c r="EM11" s="2"/>
      <c r="EN11" s="2"/>
      <c r="EO11" s="6"/>
      <c r="EP11" s="6"/>
      <c r="EQ11" s="6"/>
      <c r="ER11" s="6"/>
      <c r="ES11" s="6"/>
      <c r="ET11" s="6"/>
      <c r="EU11" s="6"/>
      <c r="EV11" s="6"/>
      <c r="EW11" s="6"/>
      <c r="EX11" s="6"/>
      <c r="EY11" s="2"/>
      <c r="EZ11" s="2"/>
      <c r="FA11" s="2"/>
      <c r="FB11" s="2"/>
      <c r="FC11" s="2"/>
      <c r="FD11" s="2"/>
      <c r="FE11" s="2"/>
      <c r="FF11" s="2"/>
      <c r="FG11" s="2"/>
      <c r="FH11" s="2"/>
      <c r="FI11" s="2"/>
      <c r="FJ11" s="6"/>
      <c r="FK11" s="16"/>
      <c r="FL11" s="16"/>
      <c r="FM11" s="16"/>
      <c r="FN11" s="16"/>
      <c r="FO11" s="16"/>
      <c r="FP11" s="6"/>
      <c r="FQ11" s="16"/>
      <c r="FR11" s="16"/>
      <c r="FS11" s="16"/>
      <c r="FT11" s="16"/>
      <c r="FU11" s="16"/>
      <c r="FV11" s="16"/>
      <c r="FW11" s="6"/>
      <c r="FX11" s="16"/>
      <c r="FY11" s="16"/>
      <c r="FZ11" s="16"/>
      <c r="GA11" s="16"/>
      <c r="GB11" s="16"/>
      <c r="GC11" s="16"/>
      <c r="GD11" s="16"/>
      <c r="GE11" s="16"/>
      <c r="GF11" s="16"/>
      <c r="GG11" s="16"/>
      <c r="GH11" s="16"/>
      <c r="GI11" s="16"/>
      <c r="GJ11" s="6"/>
      <c r="GK11" s="16"/>
      <c r="GL11" s="16"/>
      <c r="GM11" s="16"/>
      <c r="GN11" s="16"/>
      <c r="GO11" s="16"/>
      <c r="GP11" s="16"/>
      <c r="GQ11" s="16"/>
      <c r="GR11" s="16"/>
      <c r="GS11" s="6"/>
      <c r="GT11" s="16"/>
      <c r="GU11" s="16"/>
      <c r="GV11" s="16"/>
      <c r="GW11" s="16"/>
      <c r="GX11" s="6"/>
      <c r="GY11" s="6"/>
      <c r="GZ11" s="6"/>
      <c r="HA11" s="6"/>
      <c r="HB11" s="6"/>
      <c r="HC11" s="6"/>
      <c r="HD11" s="2"/>
      <c r="HE11" s="2"/>
      <c r="HF11" s="6"/>
      <c r="HG11" s="6"/>
      <c r="HH11" s="6"/>
      <c r="HI11" s="6"/>
      <c r="HJ11" s="2"/>
      <c r="HK11" s="2"/>
      <c r="HL11" s="6"/>
      <c r="HM11" s="6"/>
      <c r="HN11" s="6"/>
      <c r="HO11" s="6"/>
      <c r="HP11" s="16"/>
      <c r="HQ11" s="6"/>
      <c r="HR11" s="2"/>
      <c r="HS11" s="6"/>
      <c r="HT11" s="17"/>
      <c r="HU11" s="6"/>
      <c r="HV11" s="6"/>
      <c r="HW11" s="17"/>
      <c r="HX11" s="6"/>
    </row>
    <row r="12" spans="1:232" x14ac:dyDescent="0.2">
      <c r="A12" s="79" t="s">
        <v>119</v>
      </c>
      <c r="B12" s="11" t="s">
        <v>424</v>
      </c>
      <c r="C12" s="73">
        <v>47037</v>
      </c>
      <c r="D12" s="94">
        <v>2210370</v>
      </c>
      <c r="E12" s="15">
        <v>12</v>
      </c>
      <c r="F12" s="74">
        <v>22.1</v>
      </c>
      <c r="G12" s="36">
        <v>28</v>
      </c>
      <c r="H12" s="92">
        <f t="shared" si="0"/>
        <v>0.42857142857142855</v>
      </c>
      <c r="I12" s="93">
        <v>1166857</v>
      </c>
      <c r="J12" s="92">
        <f t="shared" si="1"/>
        <v>0.52790121110945232</v>
      </c>
      <c r="K12" s="117">
        <f t="shared" si="2"/>
        <v>24.807215596232751</v>
      </c>
      <c r="L12" s="118">
        <f t="shared" si="3"/>
        <v>52798.959276018097</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row>
    <row r="13" spans="1:232" x14ac:dyDescent="0.2">
      <c r="A13" s="79" t="s">
        <v>145</v>
      </c>
      <c r="B13" s="11" t="s">
        <v>425</v>
      </c>
      <c r="C13" s="73">
        <v>6425</v>
      </c>
      <c r="D13" s="94">
        <v>253768</v>
      </c>
      <c r="E13" s="15">
        <v>1</v>
      </c>
      <c r="F13" s="74">
        <v>3.5</v>
      </c>
      <c r="G13" s="36">
        <v>7</v>
      </c>
      <c r="H13" s="92">
        <f t="shared" si="0"/>
        <v>0.14285714285714285</v>
      </c>
      <c r="I13" s="93">
        <v>143841</v>
      </c>
      <c r="J13" s="92">
        <f t="shared" si="1"/>
        <v>0.56682087576053719</v>
      </c>
      <c r="K13" s="117">
        <f t="shared" si="2"/>
        <v>22.387704280155642</v>
      </c>
      <c r="L13" s="118">
        <f t="shared" si="3"/>
        <v>41097.428571428572</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row>
    <row r="14" spans="1:232" x14ac:dyDescent="0.2">
      <c r="A14" s="79" t="s">
        <v>187</v>
      </c>
      <c r="B14" s="11" t="s">
        <v>433</v>
      </c>
      <c r="C14" s="73">
        <v>4606</v>
      </c>
      <c r="D14" s="94">
        <v>204141</v>
      </c>
      <c r="E14" s="15">
        <v>2</v>
      </c>
      <c r="F14" s="74">
        <v>3.13</v>
      </c>
      <c r="G14" s="36">
        <v>11</v>
      </c>
      <c r="H14" s="92">
        <f t="shared" si="0"/>
        <v>0.18181818181818182</v>
      </c>
      <c r="I14" s="93">
        <v>123511</v>
      </c>
      <c r="J14" s="92">
        <f t="shared" si="1"/>
        <v>0.60502789738465079</v>
      </c>
      <c r="K14" s="117">
        <f t="shared" si="2"/>
        <v>26.815240990013027</v>
      </c>
      <c r="L14" s="118">
        <f t="shared" si="3"/>
        <v>39460.383386581474</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row>
    <row r="15" spans="1:232" s="11" customFormat="1" x14ac:dyDescent="0.2">
      <c r="A15" s="79" t="s">
        <v>150</v>
      </c>
      <c r="B15" s="11" t="s">
        <v>427</v>
      </c>
      <c r="C15" s="73">
        <v>4040</v>
      </c>
      <c r="D15" s="94">
        <v>220790</v>
      </c>
      <c r="E15" s="15">
        <v>1</v>
      </c>
      <c r="F15" s="74">
        <v>3.58</v>
      </c>
      <c r="G15" s="36">
        <v>8</v>
      </c>
      <c r="H15" s="92">
        <f t="shared" si="0"/>
        <v>0.125</v>
      </c>
      <c r="I15" s="93">
        <v>130335</v>
      </c>
      <c r="J15" s="92">
        <f t="shared" si="1"/>
        <v>0.5903120612346574</v>
      </c>
      <c r="K15" s="117">
        <f t="shared" si="2"/>
        <v>32.261138613861384</v>
      </c>
      <c r="L15" s="118">
        <f t="shared" si="3"/>
        <v>36406.424581005587</v>
      </c>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row>
    <row r="16" spans="1:232" x14ac:dyDescent="0.2">
      <c r="A16" s="79" t="s">
        <v>162</v>
      </c>
      <c r="B16" s="11" t="s">
        <v>427</v>
      </c>
      <c r="C16" s="73">
        <v>5706</v>
      </c>
      <c r="D16" s="94">
        <v>255862</v>
      </c>
      <c r="E16" s="15">
        <v>3</v>
      </c>
      <c r="F16" s="74">
        <v>4.4000000000000004</v>
      </c>
      <c r="G16" s="36">
        <v>9</v>
      </c>
      <c r="H16" s="92">
        <f t="shared" si="0"/>
        <v>0.33333333333333331</v>
      </c>
      <c r="I16" s="93">
        <v>150825</v>
      </c>
      <c r="J16" s="92">
        <f t="shared" si="1"/>
        <v>0.58947792169216218</v>
      </c>
      <c r="K16" s="117">
        <f t="shared" si="2"/>
        <v>26.432702418506835</v>
      </c>
      <c r="L16" s="118">
        <f t="shared" si="3"/>
        <v>34278.409090909088</v>
      </c>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row>
    <row r="17" spans="1:232" x14ac:dyDescent="0.2">
      <c r="A17" s="79" t="s">
        <v>25</v>
      </c>
      <c r="B17" s="11" t="s">
        <v>414</v>
      </c>
      <c r="C17" s="73">
        <v>3108</v>
      </c>
      <c r="D17" s="94">
        <v>112848</v>
      </c>
      <c r="E17" s="15">
        <v>2</v>
      </c>
      <c r="F17" s="74">
        <v>2.0299999999999998</v>
      </c>
      <c r="G17" s="36">
        <v>5</v>
      </c>
      <c r="H17" s="92">
        <f t="shared" si="0"/>
        <v>0.4</v>
      </c>
      <c r="I17" s="93">
        <v>62265</v>
      </c>
      <c r="J17" s="92">
        <f t="shared" si="1"/>
        <v>0.55175988940876219</v>
      </c>
      <c r="K17" s="117">
        <f t="shared" si="2"/>
        <v>20.033783783783782</v>
      </c>
      <c r="L17" s="118">
        <f t="shared" si="3"/>
        <v>30672.413793103453</v>
      </c>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row>
    <row r="18" spans="1:232" x14ac:dyDescent="0.2">
      <c r="A18" s="79" t="s">
        <v>184</v>
      </c>
      <c r="B18" s="11" t="s">
        <v>414</v>
      </c>
      <c r="C18" s="73">
        <v>5080</v>
      </c>
      <c r="D18" s="94">
        <v>133122</v>
      </c>
      <c r="E18" s="15">
        <v>2</v>
      </c>
      <c r="F18" s="74">
        <v>2.38</v>
      </c>
      <c r="G18" s="36">
        <v>6</v>
      </c>
      <c r="H18" s="92">
        <f t="shared" si="0"/>
        <v>0.33333333333333331</v>
      </c>
      <c r="I18" s="93">
        <v>79718</v>
      </c>
      <c r="J18" s="92">
        <f t="shared" si="1"/>
        <v>0.59883415213112778</v>
      </c>
      <c r="K18" s="117">
        <f t="shared" si="2"/>
        <v>15.69251968503937</v>
      </c>
      <c r="L18" s="118">
        <f t="shared" si="3"/>
        <v>33494.957983193279</v>
      </c>
      <c r="M18" s="2"/>
      <c r="N18" s="2"/>
      <c r="O18" s="6"/>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6"/>
      <c r="CD18" s="2"/>
      <c r="CE18" s="6"/>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6"/>
      <c r="DS18" s="6"/>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16"/>
      <c r="FL18" s="16"/>
      <c r="FM18" s="16"/>
      <c r="FN18" s="16"/>
      <c r="FO18" s="16"/>
      <c r="FP18" s="6"/>
      <c r="FQ18" s="16"/>
      <c r="FR18" s="16"/>
      <c r="FS18" s="16"/>
      <c r="FT18" s="16"/>
      <c r="FU18" s="16"/>
      <c r="FV18" s="16"/>
      <c r="FW18" s="6"/>
      <c r="FX18" s="16"/>
      <c r="FY18" s="16"/>
      <c r="FZ18" s="16"/>
      <c r="GA18" s="16"/>
      <c r="GB18" s="16"/>
      <c r="GC18" s="16"/>
      <c r="GD18" s="16"/>
      <c r="GE18" s="16"/>
      <c r="GF18" s="16"/>
      <c r="GG18" s="16"/>
      <c r="GH18" s="16"/>
      <c r="GI18" s="16"/>
      <c r="GJ18" s="6"/>
      <c r="GK18" s="16"/>
      <c r="GL18" s="16"/>
      <c r="GM18" s="16"/>
      <c r="GN18" s="16"/>
      <c r="GO18" s="16"/>
      <c r="GP18" s="16"/>
      <c r="GQ18" s="16"/>
      <c r="GR18" s="16"/>
      <c r="GS18" s="6"/>
      <c r="GT18" s="16"/>
      <c r="GU18" s="16"/>
      <c r="GV18" s="16"/>
      <c r="GW18" s="16"/>
      <c r="GX18" s="6"/>
      <c r="GY18" s="6"/>
      <c r="GZ18" s="6"/>
      <c r="HA18" s="6"/>
      <c r="HB18" s="6"/>
      <c r="HC18" s="6"/>
      <c r="HD18" s="2"/>
      <c r="HE18" s="2"/>
      <c r="HF18" s="6"/>
      <c r="HG18" s="6"/>
      <c r="HH18" s="6"/>
      <c r="HI18" s="6"/>
      <c r="HJ18" s="2"/>
      <c r="HK18" s="2"/>
      <c r="HL18" s="6"/>
      <c r="HM18" s="6"/>
      <c r="HN18" s="6"/>
      <c r="HO18" s="6"/>
      <c r="HP18" s="16"/>
      <c r="HQ18" s="6"/>
      <c r="HR18" s="6"/>
      <c r="HS18" s="6"/>
      <c r="HT18" s="17"/>
      <c r="HU18" s="6"/>
      <c r="HV18" s="6"/>
      <c r="HW18" s="17"/>
      <c r="HX18" s="6"/>
    </row>
    <row r="19" spans="1:232" x14ac:dyDescent="0.2">
      <c r="A19" s="79" t="s">
        <v>171</v>
      </c>
      <c r="B19" s="11" t="s">
        <v>431</v>
      </c>
      <c r="C19" s="73">
        <v>5405</v>
      </c>
      <c r="D19" s="94">
        <v>605034</v>
      </c>
      <c r="E19" s="15">
        <v>3</v>
      </c>
      <c r="F19" s="74">
        <v>6.64</v>
      </c>
      <c r="G19" s="36">
        <v>13</v>
      </c>
      <c r="H19" s="92">
        <f t="shared" si="0"/>
        <v>0.23076923076923078</v>
      </c>
      <c r="I19" s="93">
        <v>300585</v>
      </c>
      <c r="J19" s="92">
        <f t="shared" si="1"/>
        <v>0.49680679102331438</v>
      </c>
      <c r="K19" s="117">
        <f t="shared" si="2"/>
        <v>55.612395929694728</v>
      </c>
      <c r="L19" s="118">
        <f t="shared" si="3"/>
        <v>45268.825301204823</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row>
    <row r="20" spans="1:232" x14ac:dyDescent="0.2">
      <c r="A20" s="79" t="s">
        <v>209</v>
      </c>
      <c r="B20" s="11" t="s">
        <v>436</v>
      </c>
      <c r="C20" s="73">
        <v>28769</v>
      </c>
      <c r="D20" s="94">
        <v>657673</v>
      </c>
      <c r="E20" s="15">
        <v>5</v>
      </c>
      <c r="F20" s="74">
        <v>9.35</v>
      </c>
      <c r="G20" s="36">
        <v>15</v>
      </c>
      <c r="H20" s="92">
        <f t="shared" si="0"/>
        <v>0.33333333333333331</v>
      </c>
      <c r="I20" s="93">
        <v>319818</v>
      </c>
      <c r="J20" s="92">
        <f t="shared" si="1"/>
        <v>0.48628725825752311</v>
      </c>
      <c r="K20" s="117">
        <f t="shared" si="2"/>
        <v>11.116757621050436</v>
      </c>
      <c r="L20" s="118">
        <f t="shared" si="3"/>
        <v>34205.133689839575</v>
      </c>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row>
    <row r="21" spans="1:232" x14ac:dyDescent="0.2">
      <c r="A21" s="79" t="s">
        <v>198</v>
      </c>
      <c r="B21" s="11" t="s">
        <v>434</v>
      </c>
      <c r="C21" s="73">
        <v>21105</v>
      </c>
      <c r="D21" s="94">
        <v>1240520</v>
      </c>
      <c r="E21" s="15">
        <v>8</v>
      </c>
      <c r="F21" s="74">
        <v>13.99</v>
      </c>
      <c r="G21" s="36">
        <v>24</v>
      </c>
      <c r="H21" s="92">
        <f t="shared" si="0"/>
        <v>0.33333333333333331</v>
      </c>
      <c r="I21" s="93">
        <v>644632</v>
      </c>
      <c r="J21" s="92">
        <f t="shared" si="1"/>
        <v>0.51964659981298167</v>
      </c>
      <c r="K21" s="117">
        <f t="shared" si="2"/>
        <v>30.544041696280502</v>
      </c>
      <c r="L21" s="118">
        <f t="shared" si="3"/>
        <v>46078.055754110079</v>
      </c>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row>
    <row r="22" spans="1:232" x14ac:dyDescent="0.2">
      <c r="A22" s="79" t="s">
        <v>46</v>
      </c>
      <c r="B22" s="29" t="s">
        <v>416</v>
      </c>
      <c r="C22" s="71">
        <v>3492</v>
      </c>
      <c r="D22" s="95">
        <v>242208</v>
      </c>
      <c r="E22" s="15">
        <v>1</v>
      </c>
      <c r="F22" s="74">
        <v>2.4900000000000002</v>
      </c>
      <c r="G22" s="36">
        <v>4</v>
      </c>
      <c r="H22" s="92">
        <f t="shared" si="0"/>
        <v>0.25</v>
      </c>
      <c r="I22" s="93">
        <v>133800</v>
      </c>
      <c r="J22" s="92">
        <f t="shared" si="1"/>
        <v>0.5524177566389219</v>
      </c>
      <c r="K22" s="117">
        <f t="shared" si="2"/>
        <v>38.31615120274914</v>
      </c>
      <c r="L22" s="118">
        <f t="shared" si="3"/>
        <v>53734.93975903614</v>
      </c>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row>
    <row r="23" spans="1:232" x14ac:dyDescent="0.2">
      <c r="A23" s="79" t="s">
        <v>232</v>
      </c>
      <c r="B23" s="11" t="s">
        <v>440</v>
      </c>
      <c r="C23" s="73">
        <v>16150</v>
      </c>
      <c r="D23" s="94">
        <v>762178</v>
      </c>
      <c r="E23" s="15">
        <v>3</v>
      </c>
      <c r="F23" s="74">
        <v>10.45</v>
      </c>
      <c r="G23" s="36">
        <v>17</v>
      </c>
      <c r="H23" s="92">
        <f t="shared" si="0"/>
        <v>0.17647058823529413</v>
      </c>
      <c r="I23" s="93">
        <v>405384</v>
      </c>
      <c r="J23" s="92">
        <f t="shared" si="1"/>
        <v>0.53187575605698412</v>
      </c>
      <c r="K23" s="117">
        <f t="shared" si="2"/>
        <v>25.101176470588236</v>
      </c>
      <c r="L23" s="118">
        <f t="shared" si="3"/>
        <v>38792.727272727272</v>
      </c>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row>
    <row r="24" spans="1:232" x14ac:dyDescent="0.2">
      <c r="A24" s="79" t="s">
        <v>437</v>
      </c>
      <c r="B24" s="11" t="s">
        <v>438</v>
      </c>
      <c r="C24" s="73">
        <v>15868</v>
      </c>
      <c r="D24" s="94">
        <v>925452</v>
      </c>
      <c r="E24" s="15">
        <v>3</v>
      </c>
      <c r="F24" s="74">
        <v>7.4</v>
      </c>
      <c r="G24" s="36">
        <v>14</v>
      </c>
      <c r="H24" s="92">
        <f t="shared" si="0"/>
        <v>0.21428571428571427</v>
      </c>
      <c r="I24" s="93">
        <v>416634</v>
      </c>
      <c r="J24" s="92">
        <f t="shared" si="1"/>
        <v>0.45019514788449322</v>
      </c>
      <c r="K24" s="117">
        <f t="shared" si="2"/>
        <v>26.256238971515</v>
      </c>
      <c r="L24" s="118">
        <f t="shared" si="3"/>
        <v>56301.891891891886</v>
      </c>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row>
    <row r="25" spans="1:232" x14ac:dyDescent="0.2">
      <c r="A25" s="79" t="s">
        <v>168</v>
      </c>
      <c r="B25" s="11" t="s">
        <v>430</v>
      </c>
      <c r="C25" s="73">
        <v>1051</v>
      </c>
      <c r="D25" s="94">
        <v>501958</v>
      </c>
      <c r="E25" s="15">
        <v>2</v>
      </c>
      <c r="F25" s="74">
        <v>5</v>
      </c>
      <c r="G25" s="36">
        <v>6</v>
      </c>
      <c r="H25" s="92">
        <f t="shared" si="0"/>
        <v>0.33333333333333331</v>
      </c>
      <c r="I25" s="93">
        <v>226725</v>
      </c>
      <c r="J25" s="92">
        <f t="shared" si="1"/>
        <v>0.45168121635674696</v>
      </c>
      <c r="K25" s="117">
        <f t="shared" si="2"/>
        <v>215.72312083729781</v>
      </c>
      <c r="L25" s="118">
        <f t="shared" si="3"/>
        <v>45345</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row>
    <row r="26" spans="1:232" x14ac:dyDescent="0.2">
      <c r="A26" s="79" t="s">
        <v>236</v>
      </c>
      <c r="B26" s="11" t="s">
        <v>441</v>
      </c>
      <c r="C26" s="73">
        <v>24672</v>
      </c>
      <c r="D26" s="94">
        <v>2596893</v>
      </c>
      <c r="E26" s="15">
        <v>14</v>
      </c>
      <c r="F26" s="74">
        <v>22.11</v>
      </c>
      <c r="G26" s="36">
        <v>33</v>
      </c>
      <c r="H26" s="92">
        <f t="shared" si="0"/>
        <v>0.42424242424242425</v>
      </c>
      <c r="I26" s="93">
        <v>1171561</v>
      </c>
      <c r="J26" s="92">
        <f t="shared" si="1"/>
        <v>0.45113949631347922</v>
      </c>
      <c r="K26" s="117">
        <f t="shared" si="2"/>
        <v>47.485449092088196</v>
      </c>
      <c r="L26" s="118">
        <f t="shared" si="3"/>
        <v>52987.833559475352</v>
      </c>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row>
    <row r="27" spans="1:232" x14ac:dyDescent="0.2">
      <c r="A27" s="79" t="s">
        <v>111</v>
      </c>
      <c r="B27" s="11" t="s">
        <v>422</v>
      </c>
      <c r="C27" s="73">
        <v>1090</v>
      </c>
      <c r="D27" s="94">
        <v>74999</v>
      </c>
      <c r="E27" s="15">
        <v>3</v>
      </c>
      <c r="F27" s="74">
        <v>1.25</v>
      </c>
      <c r="G27" s="36">
        <v>4</v>
      </c>
      <c r="H27" s="92">
        <f t="shared" si="0"/>
        <v>0.75</v>
      </c>
      <c r="I27" s="93">
        <v>37640</v>
      </c>
      <c r="J27" s="92">
        <f t="shared" si="1"/>
        <v>0.5018733583114442</v>
      </c>
      <c r="K27" s="117">
        <f>I27/C27</f>
        <v>34.532110091743121</v>
      </c>
      <c r="L27" s="118">
        <f t="shared" si="3"/>
        <v>30112</v>
      </c>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row>
    <row r="28" spans="1:232" x14ac:dyDescent="0.2">
      <c r="A28" s="79" t="s">
        <v>243</v>
      </c>
      <c r="B28" s="11" t="s">
        <v>422</v>
      </c>
      <c r="C28" s="73">
        <v>24487</v>
      </c>
      <c r="D28" s="94">
        <v>1596616</v>
      </c>
      <c r="E28" s="15">
        <v>9</v>
      </c>
      <c r="F28" s="74">
        <v>15.6</v>
      </c>
      <c r="G28" s="36">
        <v>20</v>
      </c>
      <c r="H28" s="92">
        <f t="shared" si="0"/>
        <v>0.45</v>
      </c>
      <c r="I28" s="93">
        <v>767416</v>
      </c>
      <c r="J28" s="92">
        <f t="shared" si="1"/>
        <v>0.48065157808765541</v>
      </c>
      <c r="K28" s="117">
        <f t="shared" si="2"/>
        <v>31.339731285988485</v>
      </c>
      <c r="L28" s="118">
        <f t="shared" si="3"/>
        <v>49193.333333333336</v>
      </c>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row>
    <row r="29" spans="1:232" x14ac:dyDescent="0.2">
      <c r="A29" s="79" t="s">
        <v>397</v>
      </c>
      <c r="B29" s="11" t="s">
        <v>422</v>
      </c>
      <c r="C29" s="73">
        <v>908</v>
      </c>
      <c r="D29" s="94">
        <v>92561</v>
      </c>
      <c r="E29" s="15">
        <v>3</v>
      </c>
      <c r="F29" s="74">
        <v>1.75</v>
      </c>
      <c r="G29" s="36">
        <v>4</v>
      </c>
      <c r="H29" s="92">
        <f t="shared" si="0"/>
        <v>0.75</v>
      </c>
      <c r="I29" s="93">
        <v>53739</v>
      </c>
      <c r="J29" s="92">
        <f t="shared" si="1"/>
        <v>0.58057929365499505</v>
      </c>
      <c r="K29" s="117">
        <f t="shared" si="2"/>
        <v>59.183920704845818</v>
      </c>
      <c r="L29" s="118">
        <f t="shared" si="3"/>
        <v>30708</v>
      </c>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row>
    <row r="30" spans="1:232" x14ac:dyDescent="0.2">
      <c r="A30" s="79" t="s">
        <v>221</v>
      </c>
      <c r="B30" s="11" t="s">
        <v>439</v>
      </c>
      <c r="C30" s="73">
        <v>32078</v>
      </c>
      <c r="D30" s="94">
        <v>1190506</v>
      </c>
      <c r="E30" s="15">
        <v>7</v>
      </c>
      <c r="F30" s="74">
        <v>16.14</v>
      </c>
      <c r="G30" s="36">
        <v>28</v>
      </c>
      <c r="H30" s="92">
        <f t="shared" si="0"/>
        <v>0.25</v>
      </c>
      <c r="I30" s="93">
        <v>593198</v>
      </c>
      <c r="J30" s="92">
        <f t="shared" si="1"/>
        <v>0.4982738432229657</v>
      </c>
      <c r="K30" s="117">
        <f t="shared" si="2"/>
        <v>18.492362366731093</v>
      </c>
      <c r="L30" s="118">
        <f t="shared" si="3"/>
        <v>36753.283767038411</v>
      </c>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row>
    <row r="31" spans="1:232" x14ac:dyDescent="0.2">
      <c r="A31" s="79" t="s">
        <v>259</v>
      </c>
      <c r="B31" s="11" t="s">
        <v>442</v>
      </c>
      <c r="C31" s="73">
        <v>11967</v>
      </c>
      <c r="D31" s="94">
        <v>446996</v>
      </c>
      <c r="E31" s="15">
        <v>3</v>
      </c>
      <c r="F31" s="74">
        <v>5.53</v>
      </c>
      <c r="G31" s="36">
        <v>8</v>
      </c>
      <c r="H31" s="92">
        <f t="shared" si="0"/>
        <v>0.375</v>
      </c>
      <c r="I31" s="93">
        <v>271993</v>
      </c>
      <c r="J31" s="92">
        <f t="shared" si="1"/>
        <v>0.60849090372173353</v>
      </c>
      <c r="K31" s="117">
        <f t="shared" si="2"/>
        <v>22.728586947438789</v>
      </c>
      <c r="L31" s="118">
        <f t="shared" si="3"/>
        <v>49184.990958408678</v>
      </c>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row>
    <row r="32" spans="1:232" x14ac:dyDescent="0.2">
      <c r="A32" s="79" t="s">
        <v>264</v>
      </c>
      <c r="B32" s="11" t="s">
        <v>443</v>
      </c>
      <c r="C32" s="73">
        <v>71148</v>
      </c>
      <c r="D32" s="94">
        <v>2553167</v>
      </c>
      <c r="E32" s="15">
        <v>15</v>
      </c>
      <c r="F32" s="74">
        <v>23.45</v>
      </c>
      <c r="G32" s="36">
        <v>32</v>
      </c>
      <c r="H32" s="92">
        <f t="shared" si="0"/>
        <v>0.46875</v>
      </c>
      <c r="I32" s="93">
        <v>1378707</v>
      </c>
      <c r="J32" s="92">
        <f t="shared" si="1"/>
        <v>0.53999875448805346</v>
      </c>
      <c r="K32" s="117">
        <f t="shared" si="2"/>
        <v>19.378014842300555</v>
      </c>
      <c r="L32" s="118">
        <f t="shared" si="3"/>
        <v>58793.475479744135</v>
      </c>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row>
    <row r="33" spans="1:232" x14ac:dyDescent="0.2">
      <c r="A33" s="79" t="s">
        <v>280</v>
      </c>
      <c r="B33" s="11" t="s">
        <v>445</v>
      </c>
      <c r="C33" s="73">
        <v>17389</v>
      </c>
      <c r="D33" s="94">
        <v>670139</v>
      </c>
      <c r="E33" s="15">
        <v>3</v>
      </c>
      <c r="F33" s="74">
        <v>5.45</v>
      </c>
      <c r="G33" s="36">
        <v>23</v>
      </c>
      <c r="H33" s="92">
        <f>E33/G33</f>
        <v>0.13043478260869565</v>
      </c>
      <c r="I33" s="93">
        <v>400038</v>
      </c>
      <c r="J33" s="92">
        <f t="shared" si="1"/>
        <v>0.59694779739725634</v>
      </c>
      <c r="K33" s="117">
        <f t="shared" si="2"/>
        <v>23.005233193398126</v>
      </c>
      <c r="L33" s="118">
        <f t="shared" si="3"/>
        <v>73401.46788990825</v>
      </c>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row>
    <row r="34" spans="1:232" x14ac:dyDescent="0.2">
      <c r="A34" s="79" t="s">
        <v>290</v>
      </c>
      <c r="B34" s="11" t="s">
        <v>446</v>
      </c>
      <c r="C34" s="73">
        <v>178042</v>
      </c>
      <c r="D34" s="94">
        <v>5417255</v>
      </c>
      <c r="E34" s="15">
        <v>21</v>
      </c>
      <c r="F34" s="74">
        <v>71</v>
      </c>
      <c r="G34" s="36">
        <v>74</v>
      </c>
      <c r="H34" s="92">
        <f t="shared" si="0"/>
        <v>0.28378378378378377</v>
      </c>
      <c r="I34" s="93">
        <v>3232747</v>
      </c>
      <c r="J34" s="92">
        <f t="shared" si="1"/>
        <v>0.59675001453688259</v>
      </c>
      <c r="K34" s="117">
        <f t="shared" si="2"/>
        <v>18.157215713146336</v>
      </c>
      <c r="L34" s="118">
        <f t="shared" si="3"/>
        <v>45531.647887323947</v>
      </c>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row>
    <row r="35" spans="1:232" x14ac:dyDescent="0.2">
      <c r="A35" s="79" t="s">
        <v>317</v>
      </c>
      <c r="B35" s="11" t="s">
        <v>446</v>
      </c>
      <c r="C35" s="73">
        <v>178042</v>
      </c>
      <c r="D35" s="94">
        <v>5677256</v>
      </c>
      <c r="E35" s="15">
        <v>13</v>
      </c>
      <c r="F35" s="74">
        <v>45.03</v>
      </c>
      <c r="G35" s="36">
        <v>50</v>
      </c>
      <c r="H35" s="92">
        <f t="shared" si="0"/>
        <v>0.26</v>
      </c>
      <c r="I35" s="93">
        <v>2983827</v>
      </c>
      <c r="J35" s="92">
        <f t="shared" si="1"/>
        <v>0.52557555974224168</v>
      </c>
      <c r="K35" s="117">
        <f t="shared" si="2"/>
        <v>16.759118634928836</v>
      </c>
      <c r="L35" s="118">
        <f t="shared" si="3"/>
        <v>66263.091272485006</v>
      </c>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row>
    <row r="36" spans="1:232" x14ac:dyDescent="0.2">
      <c r="A36" s="79" t="s">
        <v>49</v>
      </c>
      <c r="B36" s="11" t="s">
        <v>417</v>
      </c>
      <c r="C36" s="73">
        <v>7708</v>
      </c>
      <c r="D36" s="94">
        <v>153561</v>
      </c>
      <c r="E36" s="15">
        <v>2</v>
      </c>
      <c r="F36" s="74">
        <v>2.4300000000000002</v>
      </c>
      <c r="G36" s="36">
        <v>9</v>
      </c>
      <c r="H36" s="92">
        <f t="shared" si="0"/>
        <v>0.22222222222222221</v>
      </c>
      <c r="I36" s="93">
        <v>89028</v>
      </c>
      <c r="J36" s="92">
        <f t="shared" si="1"/>
        <v>0.57975657881884068</v>
      </c>
      <c r="K36" s="117">
        <f t="shared" si="2"/>
        <v>11.550077841203944</v>
      </c>
      <c r="L36" s="118">
        <f t="shared" si="3"/>
        <v>36637.037037037036</v>
      </c>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row>
    <row r="37" spans="1:232" x14ac:dyDescent="0.2">
      <c r="A37" s="79" t="s">
        <v>165</v>
      </c>
      <c r="B37" s="11" t="s">
        <v>429</v>
      </c>
      <c r="C37" s="73">
        <v>4391</v>
      </c>
      <c r="D37" s="94">
        <v>316525</v>
      </c>
      <c r="E37" s="15">
        <v>4</v>
      </c>
      <c r="F37" s="74">
        <v>4.6100000000000003</v>
      </c>
      <c r="G37" s="36">
        <v>9</v>
      </c>
      <c r="H37" s="92">
        <f t="shared" si="0"/>
        <v>0.44444444444444442</v>
      </c>
      <c r="I37" s="93">
        <v>207523</v>
      </c>
      <c r="J37" s="92">
        <f t="shared" si="1"/>
        <v>0.65562909722770712</v>
      </c>
      <c r="K37" s="117">
        <f t="shared" si="2"/>
        <v>47.26098838533364</v>
      </c>
      <c r="L37" s="118">
        <f t="shared" si="3"/>
        <v>45015.835140997828</v>
      </c>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row>
    <row r="38" spans="1:232" x14ac:dyDescent="0.2">
      <c r="A38" s="79" t="s">
        <v>255</v>
      </c>
      <c r="B38" s="11" t="s">
        <v>429</v>
      </c>
      <c r="C38" s="73">
        <v>5938</v>
      </c>
      <c r="D38" s="94">
        <v>336085</v>
      </c>
      <c r="E38" s="15">
        <v>3</v>
      </c>
      <c r="F38" s="74">
        <v>5.88</v>
      </c>
      <c r="G38" s="36">
        <v>13</v>
      </c>
      <c r="H38" s="92">
        <f t="shared" si="0"/>
        <v>0.23076923076923078</v>
      </c>
      <c r="I38" s="93">
        <v>216761</v>
      </c>
      <c r="J38" s="92">
        <f t="shared" si="1"/>
        <v>0.64495886457295026</v>
      </c>
      <c r="K38" s="117">
        <f t="shared" si="2"/>
        <v>36.504041764904009</v>
      </c>
      <c r="L38" s="118">
        <f t="shared" si="3"/>
        <v>36864.115646258506</v>
      </c>
      <c r="M38" s="2"/>
      <c r="N38" s="2"/>
      <c r="O38" s="6"/>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6"/>
      <c r="CD38" s="2"/>
      <c r="CE38" s="6"/>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6"/>
      <c r="DS38" s="6"/>
      <c r="DT38" s="2"/>
      <c r="DU38" s="2"/>
      <c r="DV38" s="6"/>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6"/>
      <c r="EY38" s="6"/>
      <c r="EZ38" s="6"/>
      <c r="FA38" s="6"/>
      <c r="FB38" s="6"/>
      <c r="FC38" s="6"/>
      <c r="FD38" s="6"/>
      <c r="FE38" s="6"/>
      <c r="FF38" s="6"/>
      <c r="FG38" s="2"/>
      <c r="FH38" s="2"/>
      <c r="FI38" s="2"/>
      <c r="FJ38" s="2"/>
      <c r="FK38" s="16"/>
      <c r="FL38" s="16"/>
      <c r="FM38" s="16"/>
      <c r="FN38" s="16"/>
      <c r="FO38" s="16"/>
      <c r="FP38" s="6"/>
      <c r="FQ38" s="16"/>
      <c r="FR38" s="16"/>
      <c r="FS38" s="16"/>
      <c r="FT38" s="16"/>
      <c r="FU38" s="16"/>
      <c r="FV38" s="16"/>
      <c r="FW38" s="6"/>
      <c r="FX38" s="16"/>
      <c r="FY38" s="16"/>
      <c r="FZ38" s="16"/>
      <c r="GA38" s="16"/>
      <c r="GB38" s="16"/>
      <c r="GC38" s="16"/>
      <c r="GD38" s="16"/>
      <c r="GE38" s="16"/>
      <c r="GF38" s="16"/>
      <c r="GG38" s="16"/>
      <c r="GH38" s="16"/>
      <c r="GI38" s="16"/>
      <c r="GJ38" s="6"/>
      <c r="GK38" s="16"/>
      <c r="GL38" s="16"/>
      <c r="GM38" s="16"/>
      <c r="GN38" s="16"/>
      <c r="GO38" s="16"/>
      <c r="GP38" s="16"/>
      <c r="GQ38" s="16"/>
      <c r="GR38" s="16"/>
      <c r="GS38" s="6"/>
      <c r="GT38" s="16"/>
      <c r="GU38" s="16"/>
      <c r="GV38" s="16"/>
      <c r="GW38" s="16"/>
      <c r="GX38" s="6"/>
      <c r="GY38" s="6"/>
      <c r="GZ38" s="6"/>
      <c r="HA38" s="6"/>
      <c r="HB38" s="6"/>
      <c r="HC38" s="6"/>
      <c r="HD38" s="2"/>
      <c r="HE38" s="2"/>
      <c r="HF38" s="6"/>
      <c r="HG38" s="6"/>
      <c r="HH38" s="6"/>
      <c r="HI38" s="6"/>
      <c r="HJ38" s="2"/>
      <c r="HK38" s="2"/>
      <c r="HL38" s="6"/>
      <c r="HM38" s="6"/>
      <c r="HN38" s="6"/>
      <c r="HO38" s="6"/>
      <c r="HP38" s="16"/>
      <c r="HQ38" s="6"/>
      <c r="HR38" s="2"/>
      <c r="HS38" s="6"/>
      <c r="HT38" s="17"/>
      <c r="HU38" s="6"/>
      <c r="HV38" s="6"/>
      <c r="HW38" s="17"/>
      <c r="HX38" s="6"/>
    </row>
    <row r="39" spans="1:232" x14ac:dyDescent="0.2">
      <c r="A39" s="79" t="s">
        <v>132</v>
      </c>
      <c r="B39" s="11" t="s">
        <v>428</v>
      </c>
      <c r="C39" s="73">
        <v>7263</v>
      </c>
      <c r="D39" s="94">
        <v>657500</v>
      </c>
      <c r="E39" s="15">
        <v>5</v>
      </c>
      <c r="F39" s="74">
        <v>7.36</v>
      </c>
      <c r="G39" s="36">
        <v>15</v>
      </c>
      <c r="H39" s="92">
        <f t="shared" si="0"/>
        <v>0.33333333333333331</v>
      </c>
      <c r="I39" s="93">
        <v>429587</v>
      </c>
      <c r="J39" s="92">
        <f t="shared" si="1"/>
        <v>0.65336425855513303</v>
      </c>
      <c r="K39" s="117">
        <f t="shared" si="2"/>
        <v>59.147322043232826</v>
      </c>
      <c r="L39" s="118">
        <f t="shared" si="3"/>
        <v>58367.798913043473</v>
      </c>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row>
    <row r="40" spans="1:232" x14ac:dyDescent="0.2">
      <c r="A40" s="79" t="s">
        <v>155</v>
      </c>
      <c r="B40" s="11" t="s">
        <v>428</v>
      </c>
      <c r="C40" s="73">
        <v>14167</v>
      </c>
      <c r="D40" s="94">
        <v>1120278</v>
      </c>
      <c r="E40" s="15">
        <v>10</v>
      </c>
      <c r="F40" s="74">
        <v>11.85</v>
      </c>
      <c r="G40" s="36">
        <v>23</v>
      </c>
      <c r="H40" s="92">
        <f t="shared" si="0"/>
        <v>0.43478260869565216</v>
      </c>
      <c r="I40" s="93">
        <v>574389</v>
      </c>
      <c r="J40" s="92">
        <f t="shared" si="1"/>
        <v>0.51272005698585532</v>
      </c>
      <c r="K40" s="117">
        <f t="shared" si="2"/>
        <v>40.54415190230818</v>
      </c>
      <c r="L40" s="118">
        <f t="shared" si="3"/>
        <v>48471.645569620254</v>
      </c>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row>
    <row r="41" spans="1:232" x14ac:dyDescent="0.2">
      <c r="A41" s="79" t="s">
        <v>361</v>
      </c>
      <c r="B41" s="11" t="s">
        <v>448</v>
      </c>
      <c r="C41" s="73">
        <v>30639</v>
      </c>
      <c r="D41" s="94">
        <v>1342283</v>
      </c>
      <c r="E41" s="15">
        <v>11</v>
      </c>
      <c r="F41" s="74">
        <v>15.72</v>
      </c>
      <c r="G41" s="36">
        <v>32</v>
      </c>
      <c r="H41" s="92">
        <f t="shared" si="0"/>
        <v>0.34375</v>
      </c>
      <c r="I41" s="93">
        <v>810427</v>
      </c>
      <c r="J41" s="92">
        <f t="shared" si="1"/>
        <v>0.60376761085404496</v>
      </c>
      <c r="K41" s="117">
        <f t="shared" si="2"/>
        <v>26.450830640686707</v>
      </c>
      <c r="L41" s="118">
        <f t="shared" si="3"/>
        <v>51553.880407124678</v>
      </c>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row>
    <row r="42" spans="1:232" x14ac:dyDescent="0.2">
      <c r="A42" s="79" t="s">
        <v>370</v>
      </c>
      <c r="B42" s="11" t="s">
        <v>449</v>
      </c>
      <c r="C42" s="73">
        <v>15780</v>
      </c>
      <c r="D42" s="94">
        <v>728140</v>
      </c>
      <c r="E42" s="15">
        <v>4</v>
      </c>
      <c r="F42" s="74">
        <v>9.69</v>
      </c>
      <c r="G42" s="36">
        <v>18</v>
      </c>
      <c r="H42" s="92">
        <f t="shared" si="0"/>
        <v>0.22222222222222221</v>
      </c>
      <c r="I42" s="93">
        <v>419426</v>
      </c>
      <c r="J42" s="92">
        <f t="shared" si="1"/>
        <v>0.57602384156892905</v>
      </c>
      <c r="K42" s="117">
        <f t="shared" si="2"/>
        <v>26.57959442332066</v>
      </c>
      <c r="L42" s="118">
        <f t="shared" si="3"/>
        <v>43284.416924664605</v>
      </c>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row>
    <row r="43" spans="1:232" x14ac:dyDescent="0.2">
      <c r="A43" s="79" t="s">
        <v>146</v>
      </c>
      <c r="B43" s="11" t="s">
        <v>426</v>
      </c>
      <c r="C43" s="73">
        <v>10611</v>
      </c>
      <c r="D43" s="94">
        <v>364234</v>
      </c>
      <c r="E43" s="15">
        <v>3</v>
      </c>
      <c r="F43" s="74">
        <v>5.08</v>
      </c>
      <c r="G43" s="36">
        <v>9</v>
      </c>
      <c r="H43" s="92">
        <f t="shared" si="0"/>
        <v>0.33333333333333331</v>
      </c>
      <c r="I43" s="93">
        <v>253895</v>
      </c>
      <c r="J43" s="92">
        <f t="shared" si="1"/>
        <v>0.69706562264917604</v>
      </c>
      <c r="K43" s="117">
        <f t="shared" si="2"/>
        <v>23.927528036942796</v>
      </c>
      <c r="L43" s="118">
        <f t="shared" si="3"/>
        <v>49979.330708661415</v>
      </c>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row>
    <row r="44" spans="1:232" x14ac:dyDescent="0.2">
      <c r="A44" s="79" t="s">
        <v>278</v>
      </c>
      <c r="B44" s="11" t="s">
        <v>444</v>
      </c>
      <c r="C44" s="73">
        <v>2544</v>
      </c>
      <c r="D44" s="94">
        <v>122206</v>
      </c>
      <c r="E44" s="15">
        <v>2</v>
      </c>
      <c r="F44" s="74">
        <v>1.89</v>
      </c>
      <c r="G44" s="36">
        <v>6</v>
      </c>
      <c r="H44" s="92">
        <f t="shared" si="0"/>
        <v>0.33333333333333331</v>
      </c>
      <c r="I44" s="93">
        <v>57518</v>
      </c>
      <c r="J44" s="92">
        <f t="shared" si="1"/>
        <v>0.47066428816915701</v>
      </c>
      <c r="K44" s="117">
        <f t="shared" si="2"/>
        <v>22.609276729559749</v>
      </c>
      <c r="L44" s="118">
        <f t="shared" si="3"/>
        <v>30432.804232804236</v>
      </c>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row>
    <row r="45" spans="1:232" x14ac:dyDescent="0.2">
      <c r="A45" s="79" t="s">
        <v>376</v>
      </c>
      <c r="B45" s="11" t="s">
        <v>444</v>
      </c>
      <c r="C45" s="73">
        <v>80128</v>
      </c>
      <c r="D45" s="94">
        <v>4017860</v>
      </c>
      <c r="E45" s="15">
        <v>16</v>
      </c>
      <c r="F45" s="74">
        <v>33.5</v>
      </c>
      <c r="G45" s="36">
        <v>48</v>
      </c>
      <c r="H45" s="92">
        <f t="shared" si="0"/>
        <v>0.33333333333333331</v>
      </c>
      <c r="I45" s="93">
        <v>2033677</v>
      </c>
      <c r="J45" s="92">
        <f t="shared" si="1"/>
        <v>0.50615924895342301</v>
      </c>
      <c r="K45" s="117">
        <f t="shared" si="2"/>
        <v>25.380353933706072</v>
      </c>
      <c r="L45" s="118">
        <f t="shared" si="3"/>
        <v>60706.776119402988</v>
      </c>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row>
    <row r="46" spans="1:232" x14ac:dyDescent="0.2">
      <c r="A46" s="79" t="s">
        <v>206</v>
      </c>
      <c r="B46" s="11" t="s">
        <v>435</v>
      </c>
      <c r="C46" s="73">
        <v>6135</v>
      </c>
      <c r="D46" s="94">
        <v>319195</v>
      </c>
      <c r="E46" s="15">
        <v>2</v>
      </c>
      <c r="F46" s="74">
        <v>3.23</v>
      </c>
      <c r="G46" s="36">
        <v>8</v>
      </c>
      <c r="H46" s="92">
        <f t="shared" si="0"/>
        <v>0.25</v>
      </c>
      <c r="I46" s="93">
        <v>154055</v>
      </c>
      <c r="J46" s="92">
        <f t="shared" si="1"/>
        <v>0.48263600620310471</v>
      </c>
      <c r="K46" s="117">
        <f t="shared" si="2"/>
        <v>25.110839445802771</v>
      </c>
      <c r="L46" s="118">
        <f t="shared" si="3"/>
        <v>47695.046439628481</v>
      </c>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row>
    <row r="47" spans="1:232" x14ac:dyDescent="0.2">
      <c r="A47" s="79" t="s">
        <v>380</v>
      </c>
      <c r="B47" s="11" t="s">
        <v>450</v>
      </c>
      <c r="C47" s="73">
        <v>29191</v>
      </c>
      <c r="D47" s="94">
        <v>865911</v>
      </c>
      <c r="E47" s="15">
        <v>5</v>
      </c>
      <c r="F47" s="74">
        <v>16.7</v>
      </c>
      <c r="G47" s="36">
        <v>26</v>
      </c>
      <c r="H47" s="92">
        <f t="shared" si="0"/>
        <v>0.19230769230769232</v>
      </c>
      <c r="I47" s="93">
        <v>572819</v>
      </c>
      <c r="J47" s="92">
        <f t="shared" si="1"/>
        <v>0.66152179611992457</v>
      </c>
      <c r="K47" s="117">
        <f t="shared" si="2"/>
        <v>19.62313726833613</v>
      </c>
      <c r="L47" s="118">
        <f t="shared" si="3"/>
        <v>34300.538922155691</v>
      </c>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row>
    <row r="48" spans="1:232" x14ac:dyDescent="0.2">
      <c r="A48" s="79" t="s">
        <v>385</v>
      </c>
      <c r="B48" s="11" t="s">
        <v>451</v>
      </c>
      <c r="C48" s="73">
        <v>22787</v>
      </c>
      <c r="D48" s="94">
        <v>2207304</v>
      </c>
      <c r="E48" s="15">
        <v>8</v>
      </c>
      <c r="F48" s="74">
        <v>28.4</v>
      </c>
      <c r="G48" s="36">
        <v>31</v>
      </c>
      <c r="H48" s="92">
        <f t="shared" si="0"/>
        <v>0.25806451612903225</v>
      </c>
      <c r="I48" s="93">
        <v>1258826</v>
      </c>
      <c r="J48" s="92">
        <f t="shared" si="1"/>
        <v>0.5703002395682697</v>
      </c>
      <c r="K48" s="117">
        <f t="shared" si="2"/>
        <v>55.243164962478609</v>
      </c>
      <c r="L48" s="118">
        <f t="shared" si="3"/>
        <v>44324.859154929582</v>
      </c>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row>
    <row r="49" spans="1:232" x14ac:dyDescent="0.2">
      <c r="A49" s="79" t="s">
        <v>398</v>
      </c>
      <c r="B49" s="11" t="s">
        <v>452</v>
      </c>
      <c r="C49" s="73">
        <v>41186</v>
      </c>
      <c r="D49" s="94">
        <v>1164709</v>
      </c>
      <c r="E49" s="15">
        <v>7</v>
      </c>
      <c r="F49" s="74">
        <v>14.65</v>
      </c>
      <c r="G49" s="36">
        <v>23</v>
      </c>
      <c r="H49" s="92">
        <f t="shared" si="0"/>
        <v>0.30434782608695654</v>
      </c>
      <c r="I49" s="93">
        <v>578682</v>
      </c>
      <c r="J49" s="92">
        <f t="shared" si="1"/>
        <v>0.49684685187458844</v>
      </c>
      <c r="K49" s="117">
        <f t="shared" si="2"/>
        <v>14.050454037779827</v>
      </c>
      <c r="L49" s="118">
        <f t="shared" si="3"/>
        <v>39500.477815699654</v>
      </c>
      <c r="M49" s="2"/>
      <c r="N49" s="2"/>
      <c r="O49" s="6"/>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6"/>
      <c r="CD49" s="2"/>
      <c r="CE49" s="6"/>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6"/>
      <c r="DS49" s="6"/>
      <c r="DT49" s="2"/>
      <c r="DU49" s="2"/>
      <c r="DV49" s="6"/>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6"/>
      <c r="EZ49" s="6"/>
      <c r="FA49" s="6"/>
      <c r="FB49" s="6"/>
      <c r="FC49" s="6"/>
      <c r="FD49" s="6"/>
      <c r="FE49" s="6"/>
      <c r="FF49" s="6"/>
      <c r="FG49" s="2"/>
      <c r="FH49" s="2"/>
      <c r="FI49" s="2"/>
      <c r="FJ49" s="2"/>
      <c r="FK49" s="16"/>
      <c r="FL49" s="16"/>
      <c r="FM49" s="16"/>
      <c r="FN49" s="16"/>
      <c r="FO49" s="16"/>
      <c r="FP49" s="6"/>
      <c r="FQ49" s="16"/>
      <c r="FR49" s="16"/>
      <c r="FS49" s="16"/>
      <c r="FT49" s="16"/>
      <c r="FU49" s="16"/>
      <c r="FV49" s="16"/>
      <c r="FW49" s="6"/>
      <c r="FX49" s="16"/>
      <c r="FY49" s="16"/>
      <c r="FZ49" s="16"/>
      <c r="GA49" s="16"/>
      <c r="GB49" s="16"/>
      <c r="GC49" s="16"/>
      <c r="GD49" s="16"/>
      <c r="GE49" s="16"/>
      <c r="GF49" s="16"/>
      <c r="GG49" s="16"/>
      <c r="GH49" s="16"/>
      <c r="GI49" s="16"/>
      <c r="GJ49" s="6"/>
      <c r="GK49" s="16"/>
      <c r="GL49" s="16"/>
      <c r="GM49" s="16"/>
      <c r="GN49" s="16"/>
      <c r="GO49" s="16"/>
      <c r="GP49" s="16"/>
      <c r="GQ49" s="16"/>
      <c r="GR49" s="16"/>
      <c r="GS49" s="6"/>
      <c r="GT49" s="16"/>
      <c r="GU49" s="16"/>
      <c r="GV49" s="16"/>
      <c r="GW49" s="16"/>
      <c r="GX49" s="6"/>
      <c r="GY49" s="6"/>
      <c r="GZ49" s="6"/>
      <c r="HA49" s="6"/>
      <c r="HB49" s="6"/>
      <c r="HC49" s="6"/>
      <c r="HD49" s="2"/>
      <c r="HE49" s="2"/>
      <c r="HF49" s="6"/>
      <c r="HG49" s="6"/>
      <c r="HH49" s="6"/>
      <c r="HI49" s="6"/>
      <c r="HJ49" s="2"/>
      <c r="HK49" s="2"/>
      <c r="HL49" s="6"/>
      <c r="HM49" s="6"/>
      <c r="HN49" s="6"/>
      <c r="HO49" s="6"/>
      <c r="HP49" s="6"/>
      <c r="HQ49" s="6"/>
      <c r="HR49" s="6"/>
      <c r="HS49" s="6"/>
      <c r="HT49" s="17"/>
      <c r="HU49" s="6"/>
      <c r="HV49" s="6"/>
      <c r="HW49" s="17"/>
      <c r="HX49" s="6"/>
    </row>
    <row r="50" spans="1:232" x14ac:dyDescent="0.2">
      <c r="A50" s="82"/>
      <c r="B50" s="83"/>
      <c r="C50" s="84"/>
      <c r="D50" s="96"/>
      <c r="E50" s="85"/>
      <c r="F50" s="85"/>
      <c r="G50" s="85"/>
      <c r="H50" s="85"/>
      <c r="I50" s="85"/>
      <c r="J50" s="83"/>
      <c r="K50" s="83"/>
      <c r="L50" s="119"/>
    </row>
    <row r="51" spans="1:232" x14ac:dyDescent="0.2">
      <c r="A51" s="89" t="s">
        <v>479</v>
      </c>
      <c r="B51" s="89"/>
      <c r="C51" s="90">
        <f>SUM(C2:C34,C36:C49)</f>
        <v>1052566</v>
      </c>
      <c r="D51" s="102">
        <f>SUM(D2:D34,D36:D49)</f>
        <v>47640595</v>
      </c>
      <c r="E51" s="103">
        <f>SUM(E2:E49)</f>
        <v>304</v>
      </c>
      <c r="F51" s="91">
        <f t="shared" ref="F51:I51" si="4">SUM(F2:F49)</f>
        <v>610.8900000000001</v>
      </c>
      <c r="G51" s="90">
        <f t="shared" si="4"/>
        <v>986</v>
      </c>
      <c r="H51" s="154"/>
      <c r="I51" s="102">
        <f t="shared" si="4"/>
        <v>29533524</v>
      </c>
      <c r="J51" s="104">
        <f>I51/D51</f>
        <v>0.61992349171961436</v>
      </c>
      <c r="K51" s="105">
        <f>I51/C51</f>
        <v>28.058595850521488</v>
      </c>
      <c r="L51" s="102">
        <f>I51/F51</f>
        <v>48345.076855080282</v>
      </c>
    </row>
    <row r="52" spans="1:232" x14ac:dyDescent="0.2">
      <c r="A52" s="89" t="s">
        <v>465</v>
      </c>
      <c r="B52" s="89"/>
      <c r="C52" s="103">
        <f>AVERAGE(C2:C34,C36:C49)</f>
        <v>22395.021276595744</v>
      </c>
      <c r="D52" s="106">
        <f t="shared" ref="D52" si="5">AVERAGE(D2:D49)</f>
        <v>1110788.5625</v>
      </c>
      <c r="E52" s="103">
        <f>AVERAGE(E2:E49)</f>
        <v>6.333333333333333</v>
      </c>
      <c r="F52" s="91">
        <f t="shared" ref="F52:L52" si="6">AVERAGE(F2:F49)</f>
        <v>12.726875000000001</v>
      </c>
      <c r="G52" s="90">
        <f t="shared" si="6"/>
        <v>20.541666666666668</v>
      </c>
      <c r="H52" s="104">
        <f t="shared" si="6"/>
        <v>0.31896740854954481</v>
      </c>
      <c r="I52" s="102">
        <f t="shared" si="6"/>
        <v>615281.75</v>
      </c>
      <c r="J52" s="104">
        <f t="shared" si="6"/>
        <v>0.56100353368241418</v>
      </c>
      <c r="K52" s="105">
        <f t="shared" si="6"/>
        <v>33.137507410641646</v>
      </c>
      <c r="L52" s="102">
        <f t="shared" si="6"/>
        <v>44285.952620639262</v>
      </c>
    </row>
    <row r="53" spans="1:232" x14ac:dyDescent="0.2">
      <c r="A53" s="89" t="s">
        <v>466</v>
      </c>
      <c r="B53" s="89"/>
      <c r="C53" s="103">
        <f>MEDIAN(C2:C34,C36:C49)</f>
        <v>14167</v>
      </c>
      <c r="D53" s="106">
        <f t="shared" ref="D53" si="7">MEDIAN(D2:D49)</f>
        <v>663906</v>
      </c>
      <c r="E53" s="103">
        <f>MEDIAN(E2:E49)</f>
        <v>4</v>
      </c>
      <c r="F53" s="91">
        <f t="shared" ref="F53:L53" si="8">MEDIAN(F2:F49)</f>
        <v>8.3650000000000002</v>
      </c>
      <c r="G53" s="90">
        <f t="shared" si="8"/>
        <v>16</v>
      </c>
      <c r="H53" s="104">
        <f t="shared" si="8"/>
        <v>0.30810147299509005</v>
      </c>
      <c r="I53" s="102">
        <f t="shared" si="8"/>
        <v>402711</v>
      </c>
      <c r="J53" s="104">
        <f t="shared" si="8"/>
        <v>0.57316204056859932</v>
      </c>
      <c r="K53" s="105">
        <f t="shared" si="8"/>
        <v>26.216850800437456</v>
      </c>
      <c r="L53" s="102">
        <f t="shared" si="8"/>
        <v>45142.330221101322</v>
      </c>
    </row>
    <row r="55" spans="1:232" s="182" customFormat="1" ht="30" customHeight="1" x14ac:dyDescent="0.2">
      <c r="A55" s="205" t="s">
        <v>524</v>
      </c>
      <c r="B55" s="206"/>
      <c r="C55" s="206"/>
      <c r="D55" s="206"/>
      <c r="E55" s="206"/>
      <c r="F55" s="206"/>
      <c r="G55" s="206"/>
      <c r="H55" s="206"/>
      <c r="I55" s="206"/>
      <c r="J55" s="206"/>
      <c r="K55" s="206"/>
      <c r="L55" s="207"/>
    </row>
  </sheetData>
  <autoFilter ref="A1:L49" xr:uid="{29260A48-FDFA-43C1-BA88-DB3916FB8B9F}"/>
  <mergeCells count="1">
    <mergeCell ref="A55:L55"/>
  </mergeCells>
  <conditionalFormatting sqref="A2:L49">
    <cfRule type="expression" dxfId="2" priority="1">
      <formula>MOD(ROW(),2)=0</formula>
    </cfRule>
  </conditionalFormatting>
  <printOptions horizontalCentered="1" verticalCentered="1"/>
  <pageMargins left="0.75" right="0.75" top="1" bottom="1" header="0.5" footer="0.5"/>
  <pageSetup orientation="landscape" horizontalDpi="0" verticalDpi="0" r:id="rId1"/>
  <headerFooter>
    <oddHeader>Data Dump - Sections 1-11</oddHeader>
    <oddFooter>Counting Opinions (SQUIRE) Ltd.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53BDF-5A0D-4DBF-89A5-F139B34B9B75}">
  <sheetPr>
    <tabColor theme="7" tint="0.39997558519241921"/>
  </sheetPr>
  <dimension ref="A1:HU64"/>
  <sheetViews>
    <sheetView showGridLines="0" zoomScale="110" zoomScaleNormal="110" workbookViewId="0">
      <pane ySplit="1" topLeftCell="A2" activePane="bottomLeft" state="frozen"/>
      <selection pane="bottomLeft" activeCell="A2" sqref="A2"/>
    </sheetView>
  </sheetViews>
  <sheetFormatPr defaultRowHeight="12.75" x14ac:dyDescent="0.2"/>
  <cols>
    <col min="1" max="1" width="36.7109375" style="3" bestFit="1" customWidth="1"/>
    <col min="2" max="2" width="15.140625" style="3" customWidth="1"/>
    <col min="3" max="3" width="15.140625" style="70" customWidth="1"/>
    <col min="4" max="4" width="11.85546875" style="34" customWidth="1"/>
    <col min="5" max="5" width="11.7109375" style="34" customWidth="1"/>
    <col min="6" max="6" width="14.42578125" style="34" customWidth="1"/>
    <col min="7" max="7" width="12.140625" style="3" customWidth="1"/>
    <col min="8" max="8" width="12" style="3" customWidth="1"/>
    <col min="9" max="9" width="12.140625" style="3" customWidth="1"/>
    <col min="10" max="74" width="11.42578125" style="3" bestFit="1" customWidth="1"/>
    <col min="75" max="75" width="15.28515625" style="3" customWidth="1"/>
    <col min="76" max="76" width="11.42578125" style="3" bestFit="1" customWidth="1"/>
    <col min="77" max="77" width="15.28515625" style="3" customWidth="1"/>
    <col min="78" max="165" width="11.42578125" style="3" bestFit="1" customWidth="1"/>
    <col min="166" max="166" width="15.28515625" style="3" customWidth="1"/>
    <col min="167" max="172" width="11.42578125" style="3" bestFit="1" customWidth="1"/>
    <col min="173" max="173" width="15.28515625" style="3" customWidth="1"/>
    <col min="174" max="185" width="11.42578125" style="3" bestFit="1" customWidth="1"/>
    <col min="186" max="186" width="15.28515625" style="3" customWidth="1"/>
    <col min="187" max="194" width="11.42578125" style="3" bestFit="1" customWidth="1"/>
    <col min="195" max="195" width="15.28515625" style="3" customWidth="1"/>
    <col min="196" max="199" width="11.42578125" style="3" bestFit="1" customWidth="1"/>
    <col min="200" max="205" width="15.28515625" style="3" customWidth="1"/>
    <col min="206" max="207" width="11.42578125" style="3" bestFit="1" customWidth="1"/>
    <col min="208" max="211" width="15.28515625" style="3" customWidth="1"/>
    <col min="212" max="213" width="11.42578125" style="3" bestFit="1" customWidth="1"/>
    <col min="214" max="217" width="15.28515625" style="3" customWidth="1"/>
    <col min="218" max="218" width="11.42578125" style="3" bestFit="1" customWidth="1"/>
    <col min="219" max="219" width="15.28515625" style="3" customWidth="1"/>
    <col min="220" max="220" width="11.42578125" style="3" bestFit="1" customWidth="1"/>
    <col min="221" max="221" width="15.28515625" style="3" customWidth="1"/>
    <col min="222" max="222" width="11.42578125" style="3" bestFit="1" customWidth="1"/>
    <col min="223" max="224" width="15.28515625" style="3" customWidth="1"/>
    <col min="225" max="225" width="11.42578125" style="3" bestFit="1" customWidth="1"/>
    <col min="226" max="226" width="15.28515625" style="3" customWidth="1"/>
    <col min="227" max="16384" width="9.140625" style="3"/>
  </cols>
  <sheetData>
    <row r="1" spans="1:229" s="4" customFormat="1" ht="51" x14ac:dyDescent="0.2">
      <c r="A1" s="76" t="s">
        <v>0</v>
      </c>
      <c r="B1" s="76" t="s">
        <v>412</v>
      </c>
      <c r="C1" s="77" t="s">
        <v>459</v>
      </c>
      <c r="D1" s="76" t="s">
        <v>5</v>
      </c>
      <c r="E1" s="78" t="s">
        <v>476</v>
      </c>
      <c r="F1" s="76" t="s">
        <v>477</v>
      </c>
      <c r="G1" s="78" t="s">
        <v>474</v>
      </c>
      <c r="H1" s="78" t="s">
        <v>475</v>
      </c>
      <c r="I1" s="101" t="s">
        <v>522</v>
      </c>
    </row>
    <row r="2" spans="1:229" customFormat="1" x14ac:dyDescent="0.2"/>
    <row r="3" spans="1:229" customFormat="1" x14ac:dyDescent="0.2">
      <c r="A3" s="87" t="s">
        <v>467</v>
      </c>
      <c r="B3" s="88"/>
      <c r="C3" s="88"/>
      <c r="D3" s="88"/>
      <c r="E3" s="88"/>
      <c r="F3" s="88"/>
      <c r="G3" s="88"/>
      <c r="H3" s="88"/>
      <c r="I3" s="88"/>
    </row>
    <row r="4" spans="1:229" x14ac:dyDescent="0.2">
      <c r="A4" s="79" t="s">
        <v>472</v>
      </c>
      <c r="B4" s="11" t="s">
        <v>446</v>
      </c>
      <c r="C4" s="73">
        <v>178042</v>
      </c>
      <c r="D4" s="36">
        <v>74</v>
      </c>
      <c r="E4" s="92">
        <v>0.28378378378378377</v>
      </c>
      <c r="F4" s="93">
        <v>3232747</v>
      </c>
      <c r="G4" s="98">
        <v>0.59675001453688259</v>
      </c>
      <c r="H4" s="99">
        <v>18.157215713146336</v>
      </c>
      <c r="I4" s="69">
        <v>45531.647887323947</v>
      </c>
      <c r="J4" s="2"/>
      <c r="K4" s="2"/>
      <c r="L4" s="6"/>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6"/>
      <c r="CA4" s="2"/>
      <c r="CB4" s="6"/>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2"/>
      <c r="FE4" s="2"/>
      <c r="FF4" s="2"/>
      <c r="FG4" s="6"/>
      <c r="FH4" s="16"/>
      <c r="FI4" s="16"/>
      <c r="FJ4" s="16"/>
      <c r="FK4" s="16"/>
      <c r="FL4" s="16"/>
      <c r="FM4" s="6"/>
      <c r="FN4" s="16"/>
      <c r="FO4" s="16"/>
      <c r="FP4" s="16"/>
      <c r="FQ4" s="16"/>
      <c r="FR4" s="16"/>
      <c r="FS4" s="16"/>
      <c r="FT4" s="6"/>
      <c r="FU4" s="16"/>
      <c r="FV4" s="16"/>
      <c r="FW4" s="16"/>
      <c r="FX4" s="16"/>
      <c r="FY4" s="16"/>
      <c r="FZ4" s="16"/>
      <c r="GA4" s="16"/>
      <c r="GB4" s="16"/>
      <c r="GC4" s="16"/>
      <c r="GD4" s="16"/>
      <c r="GE4" s="16"/>
      <c r="GF4" s="16"/>
      <c r="GG4" s="6"/>
      <c r="GH4" s="16"/>
      <c r="GI4" s="16"/>
      <c r="GJ4" s="16"/>
      <c r="GK4" s="16"/>
      <c r="GL4" s="16"/>
      <c r="GM4" s="16"/>
      <c r="GN4" s="16"/>
      <c r="GO4" s="16"/>
      <c r="GP4" s="6"/>
      <c r="GQ4" s="16"/>
      <c r="GR4" s="16"/>
      <c r="GS4" s="16"/>
      <c r="GT4" s="16"/>
      <c r="GU4" s="6"/>
      <c r="GV4" s="6"/>
      <c r="GW4" s="6"/>
      <c r="GX4" s="6"/>
      <c r="GY4" s="6"/>
      <c r="GZ4" s="6"/>
      <c r="HA4" s="2"/>
      <c r="HB4" s="2"/>
      <c r="HC4" s="6"/>
      <c r="HD4" s="6"/>
      <c r="HE4" s="6"/>
      <c r="HF4" s="6"/>
      <c r="HG4" s="2"/>
      <c r="HH4" s="2"/>
      <c r="HI4" s="6"/>
      <c r="HJ4" s="6"/>
      <c r="HK4" s="6"/>
      <c r="HL4" s="6"/>
      <c r="HM4" s="6"/>
      <c r="HN4" s="6"/>
      <c r="HO4" s="6"/>
      <c r="HP4" s="6"/>
      <c r="HQ4" s="17"/>
      <c r="HR4" s="6"/>
      <c r="HS4" s="6"/>
      <c r="HT4" s="17"/>
      <c r="HU4" s="6"/>
    </row>
    <row r="5" spans="1:229" x14ac:dyDescent="0.2">
      <c r="A5" s="79" t="s">
        <v>473</v>
      </c>
      <c r="B5" s="11" t="s">
        <v>446</v>
      </c>
      <c r="C5" s="73">
        <v>178042</v>
      </c>
      <c r="D5" s="36">
        <v>50</v>
      </c>
      <c r="E5" s="92">
        <v>0.26</v>
      </c>
      <c r="F5" s="93">
        <v>2983827</v>
      </c>
      <c r="G5" s="98">
        <v>0.52557555974224168</v>
      </c>
      <c r="H5" s="99">
        <v>16.759118634928836</v>
      </c>
      <c r="I5" s="69">
        <v>66263.091272485006</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row>
    <row r="6" spans="1:229" x14ac:dyDescent="0.2">
      <c r="A6" s="79" t="s">
        <v>70</v>
      </c>
      <c r="B6" s="11" t="s">
        <v>419</v>
      </c>
      <c r="C6" s="73">
        <v>80387</v>
      </c>
      <c r="D6" s="36">
        <v>94</v>
      </c>
      <c r="E6" s="92">
        <v>0.30851063829787234</v>
      </c>
      <c r="F6" s="93">
        <v>2077553</v>
      </c>
      <c r="G6" s="98">
        <v>0.62818768771447409</v>
      </c>
      <c r="H6" s="99">
        <v>25.844390262107058</v>
      </c>
      <c r="I6" s="69">
        <v>46550.593771006046</v>
      </c>
      <c r="J6" s="2"/>
      <c r="K6" s="2"/>
      <c r="L6" s="6"/>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6"/>
      <c r="CA6" s="2"/>
      <c r="CB6" s="6"/>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6"/>
      <c r="DP6" s="6"/>
      <c r="DQ6" s="2"/>
      <c r="DR6" s="2"/>
      <c r="DS6" s="6"/>
      <c r="DT6" s="2"/>
      <c r="DU6" s="2"/>
      <c r="DV6" s="2"/>
      <c r="DW6" s="2"/>
      <c r="DX6" s="2"/>
      <c r="DY6" s="2"/>
      <c r="DZ6" s="2"/>
      <c r="EA6" s="2"/>
      <c r="EB6" s="2"/>
      <c r="EC6" s="2"/>
      <c r="ED6" s="2"/>
      <c r="EE6" s="2"/>
      <c r="EF6" s="2"/>
      <c r="EG6" s="2"/>
      <c r="EH6" s="2"/>
      <c r="EI6" s="2"/>
      <c r="EJ6" s="2"/>
      <c r="EK6" s="2"/>
      <c r="EL6" s="6"/>
      <c r="EM6" s="6"/>
      <c r="EN6" s="6"/>
      <c r="EO6" s="6"/>
      <c r="EP6" s="6"/>
      <c r="EQ6" s="6"/>
      <c r="ER6" s="6"/>
      <c r="ES6" s="6"/>
      <c r="ET6" s="6"/>
      <c r="EU6" s="6"/>
      <c r="EV6" s="6"/>
      <c r="EW6" s="6"/>
      <c r="EX6" s="6"/>
      <c r="EY6" s="6"/>
      <c r="EZ6" s="6"/>
      <c r="FA6" s="6"/>
      <c r="FB6" s="6"/>
      <c r="FC6" s="6"/>
      <c r="FD6" s="2"/>
      <c r="FE6" s="2"/>
      <c r="FF6" s="2"/>
      <c r="FG6" s="6"/>
      <c r="FH6" s="16"/>
      <c r="FI6" s="16"/>
      <c r="FJ6" s="16"/>
      <c r="FK6" s="16"/>
      <c r="FL6" s="16"/>
      <c r="FM6" s="6"/>
      <c r="FN6" s="16"/>
      <c r="FO6" s="16"/>
      <c r="FP6" s="16"/>
      <c r="FQ6" s="16"/>
      <c r="FR6" s="16"/>
      <c r="FS6" s="16"/>
      <c r="FT6" s="6"/>
      <c r="FU6" s="16"/>
      <c r="FV6" s="16"/>
      <c r="FW6" s="16"/>
      <c r="FX6" s="16"/>
      <c r="FY6" s="16"/>
      <c r="FZ6" s="16"/>
      <c r="GA6" s="16"/>
      <c r="GB6" s="16"/>
      <c r="GC6" s="16"/>
      <c r="GD6" s="16"/>
      <c r="GE6" s="16"/>
      <c r="GF6" s="16"/>
      <c r="GG6" s="6"/>
      <c r="GH6" s="16"/>
      <c r="GI6" s="16"/>
      <c r="GJ6" s="16"/>
      <c r="GK6" s="16"/>
      <c r="GL6" s="16"/>
      <c r="GM6" s="16"/>
      <c r="GN6" s="16"/>
      <c r="GO6" s="16"/>
      <c r="GP6" s="6"/>
      <c r="GQ6" s="16"/>
      <c r="GR6" s="16"/>
      <c r="GS6" s="16"/>
      <c r="GT6" s="16"/>
      <c r="GU6" s="6"/>
      <c r="GV6" s="6"/>
      <c r="GW6" s="6"/>
      <c r="GX6" s="6"/>
      <c r="GY6" s="6"/>
      <c r="GZ6" s="6"/>
      <c r="HA6" s="2"/>
      <c r="HB6" s="2"/>
      <c r="HC6" s="6"/>
      <c r="HD6" s="6"/>
      <c r="HE6" s="6"/>
      <c r="HF6" s="6"/>
      <c r="HG6" s="2"/>
      <c r="HH6" s="2"/>
      <c r="HI6" s="6"/>
      <c r="HJ6" s="6"/>
      <c r="HK6" s="6"/>
      <c r="HL6" s="6"/>
      <c r="HM6" s="6"/>
      <c r="HN6" s="6"/>
      <c r="HO6" s="6"/>
      <c r="HP6" s="6"/>
      <c r="HQ6" s="17"/>
      <c r="HR6" s="6"/>
      <c r="HS6" s="6"/>
      <c r="HT6" s="17"/>
      <c r="HU6" s="6"/>
    </row>
    <row r="7" spans="1:229" x14ac:dyDescent="0.2">
      <c r="A7" s="79" t="s">
        <v>376</v>
      </c>
      <c r="B7" s="11" t="s">
        <v>444</v>
      </c>
      <c r="C7" s="73">
        <v>80128</v>
      </c>
      <c r="D7" s="36">
        <v>48</v>
      </c>
      <c r="E7" s="92">
        <v>0.33333333333333331</v>
      </c>
      <c r="F7" s="93">
        <v>2033677</v>
      </c>
      <c r="G7" s="98">
        <v>0.50615924895342301</v>
      </c>
      <c r="H7" s="99">
        <v>25.380353933706072</v>
      </c>
      <c r="I7" s="69">
        <v>60706.776119402988</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row>
    <row r="8" spans="1:229" s="29" customFormat="1" x14ac:dyDescent="0.2">
      <c r="A8" s="107" t="s">
        <v>264</v>
      </c>
      <c r="B8" s="108" t="s">
        <v>443</v>
      </c>
      <c r="C8" s="109">
        <v>71148</v>
      </c>
      <c r="D8" s="110">
        <v>32</v>
      </c>
      <c r="E8" s="111">
        <v>0.46875</v>
      </c>
      <c r="F8" s="112">
        <v>1378707</v>
      </c>
      <c r="G8" s="111">
        <v>0.53999875448805346</v>
      </c>
      <c r="H8" s="113">
        <v>19.378014842300555</v>
      </c>
      <c r="I8" s="114">
        <v>58793.475479744135</v>
      </c>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row>
    <row r="9" spans="1:229" customFormat="1" x14ac:dyDescent="0.2"/>
    <row r="10" spans="1:229" customFormat="1" x14ac:dyDescent="0.2">
      <c r="A10" s="87" t="s">
        <v>468</v>
      </c>
      <c r="B10" s="88"/>
      <c r="C10" s="88"/>
      <c r="D10" s="88"/>
      <c r="E10" s="88"/>
      <c r="F10" s="88"/>
      <c r="G10" s="88"/>
      <c r="H10" s="88"/>
      <c r="I10" s="88"/>
    </row>
    <row r="11" spans="1:229" x14ac:dyDescent="0.2">
      <c r="A11" s="79" t="s">
        <v>119</v>
      </c>
      <c r="B11" s="11" t="s">
        <v>424</v>
      </c>
      <c r="C11" s="73">
        <v>47037</v>
      </c>
      <c r="D11" s="36">
        <v>28</v>
      </c>
      <c r="E11" s="92">
        <v>0.42857142857142855</v>
      </c>
      <c r="F11" s="93">
        <v>1166857</v>
      </c>
      <c r="G11" s="98">
        <v>0.52790121110945232</v>
      </c>
      <c r="H11" s="99">
        <v>24.807215596232751</v>
      </c>
      <c r="I11" s="69">
        <v>52798.959276018097</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row>
    <row r="12" spans="1:229" x14ac:dyDescent="0.2">
      <c r="A12" s="79" t="s">
        <v>398</v>
      </c>
      <c r="B12" s="11" t="s">
        <v>452</v>
      </c>
      <c r="C12" s="73">
        <v>41186</v>
      </c>
      <c r="D12" s="36">
        <v>23</v>
      </c>
      <c r="E12" s="92">
        <v>0.30434782608695654</v>
      </c>
      <c r="F12" s="93">
        <v>578682</v>
      </c>
      <c r="G12" s="98">
        <v>0.49684685187458844</v>
      </c>
      <c r="H12" s="99">
        <v>14.050454037779827</v>
      </c>
      <c r="I12" s="69">
        <v>39500.477815699654</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row>
    <row r="13" spans="1:229" x14ac:dyDescent="0.2">
      <c r="A13" s="81" t="s">
        <v>58</v>
      </c>
      <c r="B13" s="29" t="s">
        <v>418</v>
      </c>
      <c r="C13" s="71">
        <v>35014</v>
      </c>
      <c r="D13" s="36">
        <v>26</v>
      </c>
      <c r="E13" s="92">
        <v>0.30769230769230771</v>
      </c>
      <c r="F13" s="93">
        <v>736652</v>
      </c>
      <c r="G13" s="98">
        <v>0.65019550385270575</v>
      </c>
      <c r="H13" s="99">
        <v>21.038784486205518</v>
      </c>
      <c r="I13" s="69">
        <v>48688.169200264376</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row>
    <row r="14" spans="1:229" x14ac:dyDescent="0.2">
      <c r="A14" s="79" t="s">
        <v>93</v>
      </c>
      <c r="B14" s="11" t="s">
        <v>421</v>
      </c>
      <c r="C14" s="73">
        <v>33506</v>
      </c>
      <c r="D14" s="36">
        <v>35</v>
      </c>
      <c r="E14" s="92">
        <v>0.25714285714285712</v>
      </c>
      <c r="F14" s="93">
        <v>982422</v>
      </c>
      <c r="G14" s="98">
        <v>0.56687851045389659</v>
      </c>
      <c r="H14" s="99">
        <v>29.320778368053482</v>
      </c>
      <c r="I14" s="69">
        <v>48634.752475247529</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row>
    <row r="15" spans="1:229" x14ac:dyDescent="0.2">
      <c r="A15" s="79" t="s">
        <v>221</v>
      </c>
      <c r="B15" s="11" t="s">
        <v>439</v>
      </c>
      <c r="C15" s="73">
        <v>32078</v>
      </c>
      <c r="D15" s="36">
        <v>28</v>
      </c>
      <c r="E15" s="92">
        <v>0.25</v>
      </c>
      <c r="F15" s="93">
        <v>593198</v>
      </c>
      <c r="G15" s="98">
        <v>0.4982738432229657</v>
      </c>
      <c r="H15" s="99">
        <v>18.492362366731093</v>
      </c>
      <c r="I15" s="69">
        <v>36753.283767038411</v>
      </c>
      <c r="J15" s="2"/>
      <c r="K15" s="2"/>
      <c r="L15" s="6"/>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6"/>
      <c r="CA15" s="2"/>
      <c r="CB15" s="6"/>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6"/>
      <c r="DP15" s="6"/>
      <c r="DQ15" s="2"/>
      <c r="DR15" s="2"/>
      <c r="DS15" s="6"/>
      <c r="DT15" s="2"/>
      <c r="DU15" s="2"/>
      <c r="DV15" s="2"/>
      <c r="DW15" s="2"/>
      <c r="DX15" s="2"/>
      <c r="DY15" s="2"/>
      <c r="DZ15" s="2"/>
      <c r="EA15" s="2"/>
      <c r="EB15" s="2"/>
      <c r="EC15" s="2"/>
      <c r="ED15" s="2"/>
      <c r="EE15" s="2"/>
      <c r="EF15" s="2"/>
      <c r="EG15" s="2"/>
      <c r="EH15" s="2"/>
      <c r="EI15" s="2"/>
      <c r="EJ15" s="2"/>
      <c r="EK15" s="2"/>
      <c r="EL15" s="6"/>
      <c r="EM15" s="6"/>
      <c r="EN15" s="6"/>
      <c r="EO15" s="6"/>
      <c r="EP15" s="6"/>
      <c r="EQ15" s="6"/>
      <c r="ER15" s="6"/>
      <c r="ES15" s="6"/>
      <c r="ET15" s="6"/>
      <c r="EU15" s="6"/>
      <c r="EV15" s="2"/>
      <c r="EW15" s="2"/>
      <c r="EX15" s="2"/>
      <c r="EY15" s="2"/>
      <c r="EZ15" s="2"/>
      <c r="FA15" s="2"/>
      <c r="FB15" s="2"/>
      <c r="FC15" s="2"/>
      <c r="FD15" s="2"/>
      <c r="FE15" s="2"/>
      <c r="FF15" s="2"/>
      <c r="FG15" s="6"/>
      <c r="FH15" s="16"/>
      <c r="FI15" s="16"/>
      <c r="FJ15" s="16"/>
      <c r="FK15" s="16"/>
      <c r="FL15" s="16"/>
      <c r="FM15" s="6"/>
      <c r="FN15" s="16"/>
      <c r="FO15" s="16"/>
      <c r="FP15" s="16"/>
      <c r="FQ15" s="16"/>
      <c r="FR15" s="16"/>
      <c r="FS15" s="16"/>
      <c r="FT15" s="6"/>
      <c r="FU15" s="16"/>
      <c r="FV15" s="16"/>
      <c r="FW15" s="16"/>
      <c r="FX15" s="16"/>
      <c r="FY15" s="16"/>
      <c r="FZ15" s="16"/>
      <c r="GA15" s="16"/>
      <c r="GB15" s="16"/>
      <c r="GC15" s="16"/>
      <c r="GD15" s="16"/>
      <c r="GE15" s="16"/>
      <c r="GF15" s="16"/>
      <c r="GG15" s="6"/>
      <c r="GH15" s="16"/>
      <c r="GI15" s="16"/>
      <c r="GJ15" s="16"/>
      <c r="GK15" s="16"/>
      <c r="GL15" s="16"/>
      <c r="GM15" s="16"/>
      <c r="GN15" s="16"/>
      <c r="GO15" s="16"/>
      <c r="GP15" s="6"/>
      <c r="GQ15" s="16"/>
      <c r="GR15" s="16"/>
      <c r="GS15" s="16"/>
      <c r="GT15" s="16"/>
      <c r="GU15" s="6"/>
      <c r="GV15" s="6"/>
      <c r="GW15" s="6"/>
      <c r="GX15" s="6"/>
      <c r="GY15" s="6"/>
      <c r="GZ15" s="6"/>
      <c r="HA15" s="2"/>
      <c r="HB15" s="2"/>
      <c r="HC15" s="6"/>
      <c r="HD15" s="6"/>
      <c r="HE15" s="6"/>
      <c r="HF15" s="6"/>
      <c r="HG15" s="2"/>
      <c r="HH15" s="2"/>
      <c r="HI15" s="6"/>
      <c r="HJ15" s="6"/>
      <c r="HK15" s="6"/>
      <c r="HL15" s="6"/>
      <c r="HM15" s="16"/>
      <c r="HN15" s="6"/>
      <c r="HO15" s="2"/>
      <c r="HP15" s="6"/>
      <c r="HQ15" s="17"/>
      <c r="HR15" s="6"/>
      <c r="HS15" s="6"/>
      <c r="HT15" s="17"/>
      <c r="HU15" s="6"/>
    </row>
    <row r="16" spans="1:229" x14ac:dyDescent="0.2">
      <c r="A16" s="79" t="s">
        <v>361</v>
      </c>
      <c r="B16" s="11" t="s">
        <v>448</v>
      </c>
      <c r="C16" s="73">
        <v>30639</v>
      </c>
      <c r="D16" s="36">
        <v>32</v>
      </c>
      <c r="E16" s="92">
        <v>0.34</v>
      </c>
      <c r="F16" s="93">
        <v>810427</v>
      </c>
      <c r="G16" s="98">
        <v>0.6</v>
      </c>
      <c r="H16" s="99">
        <v>26.450830640686707</v>
      </c>
      <c r="I16" s="69">
        <v>51553.880407124678</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row>
    <row r="17" spans="1:229" x14ac:dyDescent="0.2">
      <c r="A17" s="79" t="s">
        <v>380</v>
      </c>
      <c r="B17" s="11" t="s">
        <v>450</v>
      </c>
      <c r="C17" s="73">
        <v>29191</v>
      </c>
      <c r="D17" s="36">
        <v>26</v>
      </c>
      <c r="E17" s="92">
        <v>0.19230769230769232</v>
      </c>
      <c r="F17" s="93">
        <v>572819</v>
      </c>
      <c r="G17" s="98">
        <v>0.66152179611992457</v>
      </c>
      <c r="H17" s="99">
        <v>19.62313726833613</v>
      </c>
      <c r="I17" s="69">
        <v>34300.538922155691</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row>
    <row r="18" spans="1:229" x14ac:dyDescent="0.2">
      <c r="A18" s="79" t="s">
        <v>209</v>
      </c>
      <c r="B18" s="11" t="s">
        <v>436</v>
      </c>
      <c r="C18" s="73">
        <v>28769</v>
      </c>
      <c r="D18" s="36">
        <v>15</v>
      </c>
      <c r="E18" s="92">
        <v>0.33333333333333331</v>
      </c>
      <c r="F18" s="93">
        <v>319818</v>
      </c>
      <c r="G18" s="98">
        <v>0.48628725825752311</v>
      </c>
      <c r="H18" s="99">
        <v>11.116757621050436</v>
      </c>
      <c r="I18" s="69">
        <v>34205.133689839575</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row>
    <row r="19" spans="1:229" s="11" customFormat="1" x14ac:dyDescent="0.2">
      <c r="A19" s="79" t="s">
        <v>236</v>
      </c>
      <c r="B19" s="11" t="s">
        <v>441</v>
      </c>
      <c r="C19" s="73">
        <v>24672</v>
      </c>
      <c r="D19" s="36">
        <v>33</v>
      </c>
      <c r="E19" s="92">
        <v>0.42</v>
      </c>
      <c r="F19" s="93">
        <v>1171561</v>
      </c>
      <c r="G19" s="98">
        <v>0.45113949631347922</v>
      </c>
      <c r="H19" s="99">
        <v>47.485449092088196</v>
      </c>
      <c r="I19" s="69">
        <v>52987.833559475352</v>
      </c>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row>
    <row r="20" spans="1:229" x14ac:dyDescent="0.2">
      <c r="A20" s="79" t="s">
        <v>243</v>
      </c>
      <c r="B20" s="11" t="s">
        <v>422</v>
      </c>
      <c r="C20" s="73">
        <v>24487</v>
      </c>
      <c r="D20" s="36">
        <v>20</v>
      </c>
      <c r="E20" s="92">
        <v>0.45</v>
      </c>
      <c r="F20" s="93">
        <v>767416</v>
      </c>
      <c r="G20" s="98">
        <v>0.48</v>
      </c>
      <c r="H20" s="99">
        <v>31.34</v>
      </c>
      <c r="I20" s="69">
        <v>49143</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row>
    <row r="21" spans="1:229" x14ac:dyDescent="0.2">
      <c r="A21" s="79" t="s">
        <v>355</v>
      </c>
      <c r="B21" s="11" t="s">
        <v>447</v>
      </c>
      <c r="C21" s="73">
        <v>22954</v>
      </c>
      <c r="D21" s="36">
        <v>27</v>
      </c>
      <c r="E21" s="92">
        <v>0.25925925925925924</v>
      </c>
      <c r="F21" s="93">
        <v>535420</v>
      </c>
      <c r="G21" s="98">
        <v>0.61142502158293099</v>
      </c>
      <c r="H21" s="99">
        <v>23.325781998780169</v>
      </c>
      <c r="I21" s="69">
        <v>36079.514824797843</v>
      </c>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row>
    <row r="22" spans="1:229" x14ac:dyDescent="0.2">
      <c r="A22" s="79" t="s">
        <v>385</v>
      </c>
      <c r="B22" s="11" t="s">
        <v>451</v>
      </c>
      <c r="C22" s="73">
        <v>22787</v>
      </c>
      <c r="D22" s="36">
        <v>31</v>
      </c>
      <c r="E22" s="92">
        <v>0.25806451612903225</v>
      </c>
      <c r="F22" s="93">
        <v>1258826</v>
      </c>
      <c r="G22" s="98">
        <v>0.5703002395682697</v>
      </c>
      <c r="H22" s="99">
        <v>55.243164962478609</v>
      </c>
      <c r="I22" s="69">
        <v>44324.859154929582</v>
      </c>
      <c r="J22" s="2"/>
      <c r="K22" s="2"/>
      <c r="L22" s="6"/>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6"/>
      <c r="CA22" s="2"/>
      <c r="CB22" s="6"/>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6"/>
      <c r="DP22" s="6"/>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16"/>
      <c r="FI22" s="16"/>
      <c r="FJ22" s="16"/>
      <c r="FK22" s="16"/>
      <c r="FL22" s="16"/>
      <c r="FM22" s="6"/>
      <c r="FN22" s="16"/>
      <c r="FO22" s="16"/>
      <c r="FP22" s="16"/>
      <c r="FQ22" s="16"/>
      <c r="FR22" s="16"/>
      <c r="FS22" s="16"/>
      <c r="FT22" s="6"/>
      <c r="FU22" s="16"/>
      <c r="FV22" s="16"/>
      <c r="FW22" s="16"/>
      <c r="FX22" s="16"/>
      <c r="FY22" s="16"/>
      <c r="FZ22" s="16"/>
      <c r="GA22" s="16"/>
      <c r="GB22" s="16"/>
      <c r="GC22" s="16"/>
      <c r="GD22" s="16"/>
      <c r="GE22" s="16"/>
      <c r="GF22" s="16"/>
      <c r="GG22" s="6"/>
      <c r="GH22" s="16"/>
      <c r="GI22" s="16"/>
      <c r="GJ22" s="16"/>
      <c r="GK22" s="16"/>
      <c r="GL22" s="16"/>
      <c r="GM22" s="16"/>
      <c r="GN22" s="16"/>
      <c r="GO22" s="16"/>
      <c r="GP22" s="6"/>
      <c r="GQ22" s="16"/>
      <c r="GR22" s="16"/>
      <c r="GS22" s="16"/>
      <c r="GT22" s="16"/>
      <c r="GU22" s="6"/>
      <c r="GV22" s="6"/>
      <c r="GW22" s="6"/>
      <c r="GX22" s="6"/>
      <c r="GY22" s="6"/>
      <c r="GZ22" s="6"/>
      <c r="HA22" s="2"/>
      <c r="HB22" s="2"/>
      <c r="HC22" s="6"/>
      <c r="HD22" s="6"/>
      <c r="HE22" s="6"/>
      <c r="HF22" s="6"/>
      <c r="HG22" s="2"/>
      <c r="HH22" s="2"/>
      <c r="HI22" s="6"/>
      <c r="HJ22" s="6"/>
      <c r="HK22" s="6"/>
      <c r="HL22" s="6"/>
      <c r="HM22" s="16"/>
      <c r="HN22" s="6"/>
      <c r="HO22" s="6"/>
      <c r="HP22" s="6"/>
      <c r="HQ22" s="17"/>
      <c r="HR22" s="6"/>
      <c r="HS22" s="6"/>
      <c r="HT22" s="17"/>
      <c r="HU22" s="6"/>
    </row>
    <row r="23" spans="1:229" x14ac:dyDescent="0.2">
      <c r="A23" s="107" t="s">
        <v>198</v>
      </c>
      <c r="B23" s="108" t="s">
        <v>434</v>
      </c>
      <c r="C23" s="109">
        <v>21105</v>
      </c>
      <c r="D23" s="110">
        <v>24</v>
      </c>
      <c r="E23" s="111">
        <v>0.33333333333333331</v>
      </c>
      <c r="F23" s="112">
        <v>644632</v>
      </c>
      <c r="G23" s="111">
        <v>0.51964659981298167</v>
      </c>
      <c r="H23" s="113">
        <v>30.544041696280502</v>
      </c>
      <c r="I23" s="114">
        <v>46078.055754110079</v>
      </c>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row>
    <row r="24" spans="1:229" customFormat="1" x14ac:dyDescent="0.2"/>
    <row r="25" spans="1:229" customFormat="1" x14ac:dyDescent="0.2">
      <c r="A25" s="87" t="s">
        <v>469</v>
      </c>
      <c r="B25" s="88"/>
      <c r="C25" s="88"/>
      <c r="D25" s="88"/>
      <c r="E25" s="88"/>
      <c r="F25" s="88"/>
      <c r="G25" s="88"/>
      <c r="H25" s="88"/>
      <c r="I25" s="88"/>
    </row>
    <row r="26" spans="1:229" x14ac:dyDescent="0.2">
      <c r="A26" s="81" t="s">
        <v>11</v>
      </c>
      <c r="B26" s="29" t="s">
        <v>413</v>
      </c>
      <c r="C26" s="71">
        <v>19376</v>
      </c>
      <c r="D26" s="57">
        <v>8</v>
      </c>
      <c r="E26" s="92">
        <v>0.375</v>
      </c>
      <c r="F26" s="93">
        <v>126467</v>
      </c>
      <c r="G26" s="98">
        <v>0.60061074067741871</v>
      </c>
      <c r="H26" s="99">
        <v>6.5269921552436001</v>
      </c>
      <c r="I26" s="69">
        <v>30845.609756097565</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row>
    <row r="27" spans="1:229" x14ac:dyDescent="0.2">
      <c r="A27" s="79" t="s">
        <v>280</v>
      </c>
      <c r="B27" s="11" t="s">
        <v>445</v>
      </c>
      <c r="C27" s="73">
        <v>17389</v>
      </c>
      <c r="D27" s="36">
        <v>23</v>
      </c>
      <c r="E27" s="92">
        <v>0.125</v>
      </c>
      <c r="F27" s="93">
        <v>400038</v>
      </c>
      <c r="G27" s="98">
        <v>0.59694779739725634</v>
      </c>
      <c r="H27" s="99">
        <v>23.005233193398126</v>
      </c>
      <c r="I27" s="69">
        <v>73401.46788990825</v>
      </c>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row>
    <row r="28" spans="1:229" x14ac:dyDescent="0.2">
      <c r="A28" s="79" t="s">
        <v>30</v>
      </c>
      <c r="B28" s="11" t="s">
        <v>415</v>
      </c>
      <c r="C28" s="73">
        <v>16310</v>
      </c>
      <c r="D28" s="36">
        <v>30</v>
      </c>
      <c r="E28" s="92">
        <v>0.3</v>
      </c>
      <c r="F28" s="93">
        <v>1038224</v>
      </c>
      <c r="G28" s="98">
        <v>0.62346247271438904</v>
      </c>
      <c r="H28" s="99">
        <v>63.655671367259352</v>
      </c>
      <c r="I28" s="69">
        <v>56029.357798165132</v>
      </c>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row>
    <row r="29" spans="1:229" x14ac:dyDescent="0.2">
      <c r="A29" s="79" t="s">
        <v>232</v>
      </c>
      <c r="B29" s="11" t="s">
        <v>440</v>
      </c>
      <c r="C29" s="73">
        <v>16150</v>
      </c>
      <c r="D29" s="36">
        <v>17</v>
      </c>
      <c r="E29" s="92">
        <v>0.17647058823529413</v>
      </c>
      <c r="F29" s="93">
        <v>405384</v>
      </c>
      <c r="G29" s="98">
        <v>0.53187575605698412</v>
      </c>
      <c r="H29" s="99">
        <v>25.101176470588236</v>
      </c>
      <c r="I29" s="69">
        <v>38792.727272727272</v>
      </c>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row>
    <row r="30" spans="1:229" x14ac:dyDescent="0.2">
      <c r="A30" s="79" t="s">
        <v>437</v>
      </c>
      <c r="B30" s="11" t="s">
        <v>438</v>
      </c>
      <c r="C30" s="73">
        <v>15868</v>
      </c>
      <c r="D30" s="36">
        <v>14</v>
      </c>
      <c r="E30" s="92">
        <v>0.21428571428571427</v>
      </c>
      <c r="F30" s="93">
        <v>416634</v>
      </c>
      <c r="G30" s="98">
        <v>0.45019514788449322</v>
      </c>
      <c r="H30" s="99">
        <v>26.256238971515</v>
      </c>
      <c r="I30" s="69">
        <v>56301.891891891886</v>
      </c>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row>
    <row r="31" spans="1:229" x14ac:dyDescent="0.2">
      <c r="A31" s="79" t="s">
        <v>370</v>
      </c>
      <c r="B31" s="11" t="s">
        <v>449</v>
      </c>
      <c r="C31" s="73">
        <v>15780</v>
      </c>
      <c r="D31" s="36">
        <v>18</v>
      </c>
      <c r="E31" s="92">
        <v>0.22222222222222221</v>
      </c>
      <c r="F31" s="93">
        <v>419426</v>
      </c>
      <c r="G31" s="98">
        <v>0.57602384156892905</v>
      </c>
      <c r="H31" s="99">
        <v>26.57959442332066</v>
      </c>
      <c r="I31" s="69">
        <v>43284.416924664605</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row>
    <row r="32" spans="1:229" x14ac:dyDescent="0.2">
      <c r="A32" s="79" t="s">
        <v>155</v>
      </c>
      <c r="B32" s="11" t="s">
        <v>428</v>
      </c>
      <c r="C32" s="73">
        <v>14167</v>
      </c>
      <c r="D32" s="36">
        <v>23</v>
      </c>
      <c r="E32" s="92">
        <v>0.43478260869565216</v>
      </c>
      <c r="F32" s="93">
        <v>574389</v>
      </c>
      <c r="G32" s="98">
        <v>0.51272005698585532</v>
      </c>
      <c r="H32" s="99">
        <v>40.54415190230818</v>
      </c>
      <c r="I32" s="69">
        <v>48471.645569620254</v>
      </c>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row>
    <row r="33" spans="1:229" x14ac:dyDescent="0.2">
      <c r="A33" s="79" t="s">
        <v>176</v>
      </c>
      <c r="B33" s="11" t="s">
        <v>432</v>
      </c>
      <c r="C33" s="73">
        <v>14055</v>
      </c>
      <c r="D33" s="36">
        <v>18</v>
      </c>
      <c r="E33" s="92">
        <v>0.33333333333333331</v>
      </c>
      <c r="F33" s="93">
        <v>542065</v>
      </c>
      <c r="G33" s="98">
        <v>0.59252761426923983</v>
      </c>
      <c r="H33" s="99">
        <v>38.567413731768056</v>
      </c>
      <c r="I33" s="69">
        <v>45705.31197301855</v>
      </c>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row>
    <row r="34" spans="1:229" x14ac:dyDescent="0.2">
      <c r="A34" s="79" t="s">
        <v>112</v>
      </c>
      <c r="B34" s="11" t="s">
        <v>423</v>
      </c>
      <c r="C34" s="73">
        <v>13146</v>
      </c>
      <c r="D34" s="36">
        <v>18</v>
      </c>
      <c r="E34" s="92">
        <v>0.3888888888888889</v>
      </c>
      <c r="F34" s="93">
        <v>378064</v>
      </c>
      <c r="G34" s="98">
        <v>0.58188937354359893</v>
      </c>
      <c r="H34" s="99">
        <v>28.758862011258177</v>
      </c>
      <c r="I34" s="69">
        <v>40521.329046087885</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row>
    <row r="35" spans="1:229" x14ac:dyDescent="0.2">
      <c r="A35" s="79" t="s">
        <v>259</v>
      </c>
      <c r="B35" s="11" t="s">
        <v>442</v>
      </c>
      <c r="C35" s="73">
        <v>11967</v>
      </c>
      <c r="D35" s="36">
        <v>8</v>
      </c>
      <c r="E35" s="92">
        <v>0.375</v>
      </c>
      <c r="F35" s="93">
        <v>271993</v>
      </c>
      <c r="G35" s="98">
        <v>0.60849090372173353</v>
      </c>
      <c r="H35" s="99">
        <v>22.728586947438789</v>
      </c>
      <c r="I35" s="69">
        <v>49184.990958408678</v>
      </c>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row>
    <row r="36" spans="1:229" x14ac:dyDescent="0.2">
      <c r="A36" s="107" t="s">
        <v>146</v>
      </c>
      <c r="B36" s="108" t="s">
        <v>426</v>
      </c>
      <c r="C36" s="109">
        <v>10611</v>
      </c>
      <c r="D36" s="110">
        <v>9</v>
      </c>
      <c r="E36" s="111">
        <v>0.33333333333333331</v>
      </c>
      <c r="F36" s="112">
        <v>253895</v>
      </c>
      <c r="G36" s="111">
        <v>0.69706562264917604</v>
      </c>
      <c r="H36" s="113">
        <v>23.927528036942796</v>
      </c>
      <c r="I36" s="114">
        <v>49979.330708661415</v>
      </c>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row>
    <row r="37" spans="1:229" customFormat="1" x14ac:dyDescent="0.2"/>
    <row r="38" spans="1:229" customFormat="1" x14ac:dyDescent="0.2">
      <c r="A38" s="87" t="s">
        <v>470</v>
      </c>
      <c r="B38" s="88"/>
      <c r="C38" s="88"/>
      <c r="D38" s="88"/>
      <c r="E38" s="88"/>
      <c r="F38" s="88"/>
      <c r="G38" s="88"/>
      <c r="H38" s="88"/>
      <c r="I38" s="88"/>
    </row>
    <row r="39" spans="1:229" x14ac:dyDescent="0.2">
      <c r="A39" s="79" t="s">
        <v>87</v>
      </c>
      <c r="B39" s="11" t="s">
        <v>420</v>
      </c>
      <c r="C39" s="73">
        <v>7827</v>
      </c>
      <c r="D39" s="36">
        <v>10</v>
      </c>
      <c r="E39" s="92">
        <v>0.3</v>
      </c>
      <c r="F39" s="93">
        <v>204891</v>
      </c>
      <c r="G39" s="98">
        <v>0.59807696237116259</v>
      </c>
      <c r="H39" s="99">
        <v>26.177462629359908</v>
      </c>
      <c r="I39" s="69">
        <v>39939.766081871348</v>
      </c>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row>
    <row r="40" spans="1:229" x14ac:dyDescent="0.2">
      <c r="A40" s="79" t="s">
        <v>49</v>
      </c>
      <c r="B40" s="11" t="s">
        <v>417</v>
      </c>
      <c r="C40" s="73">
        <v>7708</v>
      </c>
      <c r="D40" s="36">
        <v>9</v>
      </c>
      <c r="E40" s="92">
        <v>0.22222222222222221</v>
      </c>
      <c r="F40" s="93">
        <v>89028</v>
      </c>
      <c r="G40" s="98">
        <v>0.57975657881884068</v>
      </c>
      <c r="H40" s="99">
        <v>11.550077841203944</v>
      </c>
      <c r="I40" s="69">
        <v>36637.037037037036</v>
      </c>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row>
    <row r="41" spans="1:229" x14ac:dyDescent="0.2">
      <c r="A41" s="79" t="s">
        <v>132</v>
      </c>
      <c r="B41" s="11" t="s">
        <v>428</v>
      </c>
      <c r="C41" s="73">
        <v>7263</v>
      </c>
      <c r="D41" s="36">
        <v>15</v>
      </c>
      <c r="E41" s="92">
        <v>0.33333333333333331</v>
      </c>
      <c r="F41" s="93">
        <v>429587</v>
      </c>
      <c r="G41" s="98">
        <v>0.65336425855513303</v>
      </c>
      <c r="H41" s="99">
        <v>59.147322043232826</v>
      </c>
      <c r="I41" s="69">
        <v>58367.798913043473</v>
      </c>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row>
    <row r="42" spans="1:229" x14ac:dyDescent="0.2">
      <c r="A42" s="79" t="s">
        <v>145</v>
      </c>
      <c r="B42" s="11" t="s">
        <v>425</v>
      </c>
      <c r="C42" s="73">
        <v>6425</v>
      </c>
      <c r="D42" s="36">
        <v>7</v>
      </c>
      <c r="E42" s="92">
        <v>0.14285714285714285</v>
      </c>
      <c r="F42" s="93">
        <v>143841</v>
      </c>
      <c r="G42" s="98">
        <v>0.56682087576053719</v>
      </c>
      <c r="H42" s="99">
        <v>22.387704280155642</v>
      </c>
      <c r="I42" s="69">
        <v>41097.428571428572</v>
      </c>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row>
    <row r="43" spans="1:229" x14ac:dyDescent="0.2">
      <c r="A43" s="79" t="s">
        <v>206</v>
      </c>
      <c r="B43" s="11" t="s">
        <v>435</v>
      </c>
      <c r="C43" s="73">
        <v>6135</v>
      </c>
      <c r="D43" s="36">
        <v>8</v>
      </c>
      <c r="E43" s="92">
        <v>0.25</v>
      </c>
      <c r="F43" s="93">
        <v>154055</v>
      </c>
      <c r="G43" s="98">
        <v>0.48263600620310471</v>
      </c>
      <c r="H43" s="99">
        <v>25.110839445802771</v>
      </c>
      <c r="I43" s="69">
        <v>47695.046439628481</v>
      </c>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row>
    <row r="44" spans="1:229" x14ac:dyDescent="0.2">
      <c r="A44" s="79" t="s">
        <v>255</v>
      </c>
      <c r="B44" s="11" t="s">
        <v>429</v>
      </c>
      <c r="C44" s="73">
        <v>5938</v>
      </c>
      <c r="D44" s="36">
        <v>13</v>
      </c>
      <c r="E44" s="92">
        <v>0.23076923076923078</v>
      </c>
      <c r="F44" s="93">
        <v>216761</v>
      </c>
      <c r="G44" s="98">
        <v>0.64495886457295026</v>
      </c>
      <c r="H44" s="99">
        <v>36.504041764904009</v>
      </c>
      <c r="I44" s="69">
        <v>36864.115646258506</v>
      </c>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row>
    <row r="45" spans="1:229" x14ac:dyDescent="0.2">
      <c r="A45" s="79" t="s">
        <v>162</v>
      </c>
      <c r="B45" s="11" t="s">
        <v>427</v>
      </c>
      <c r="C45" s="73">
        <v>5706</v>
      </c>
      <c r="D45" s="36">
        <v>9</v>
      </c>
      <c r="E45" s="92">
        <v>0.33333333333333331</v>
      </c>
      <c r="F45" s="93">
        <v>150825</v>
      </c>
      <c r="G45" s="98">
        <v>0.58947792169216218</v>
      </c>
      <c r="H45" s="99">
        <v>26.432702418506835</v>
      </c>
      <c r="I45" s="69">
        <v>34278.409090909088</v>
      </c>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row>
    <row r="46" spans="1:229" x14ac:dyDescent="0.2">
      <c r="A46" s="79" t="s">
        <v>171</v>
      </c>
      <c r="B46" s="11" t="s">
        <v>431</v>
      </c>
      <c r="C46" s="73">
        <v>5405</v>
      </c>
      <c r="D46" s="36">
        <v>13</v>
      </c>
      <c r="E46" s="92">
        <v>0.23076923076923078</v>
      </c>
      <c r="F46" s="93">
        <v>300585</v>
      </c>
      <c r="G46" s="98">
        <v>0.49680679102331438</v>
      </c>
      <c r="H46" s="99">
        <v>55.612395929694728</v>
      </c>
      <c r="I46" s="69">
        <v>45268.825301204823</v>
      </c>
      <c r="J46" s="2"/>
      <c r="K46" s="2"/>
      <c r="L46" s="6"/>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6"/>
      <c r="CA46" s="2"/>
      <c r="CB46" s="6"/>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6"/>
      <c r="DP46" s="6"/>
      <c r="DQ46" s="2"/>
      <c r="DR46" s="2"/>
      <c r="DS46" s="6"/>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6"/>
      <c r="EV46" s="6"/>
      <c r="EW46" s="6"/>
      <c r="EX46" s="6"/>
      <c r="EY46" s="6"/>
      <c r="EZ46" s="6"/>
      <c r="FA46" s="6"/>
      <c r="FB46" s="6"/>
      <c r="FC46" s="6"/>
      <c r="FD46" s="2"/>
      <c r="FE46" s="2"/>
      <c r="FF46" s="2"/>
      <c r="FG46" s="2"/>
      <c r="FH46" s="16"/>
      <c r="FI46" s="16"/>
      <c r="FJ46" s="16"/>
      <c r="FK46" s="16"/>
      <c r="FL46" s="16"/>
      <c r="FM46" s="6"/>
      <c r="FN46" s="16"/>
      <c r="FO46" s="16"/>
      <c r="FP46" s="16"/>
      <c r="FQ46" s="16"/>
      <c r="FR46" s="16"/>
      <c r="FS46" s="16"/>
      <c r="FT46" s="6"/>
      <c r="FU46" s="16"/>
      <c r="FV46" s="16"/>
      <c r="FW46" s="16"/>
      <c r="FX46" s="16"/>
      <c r="FY46" s="16"/>
      <c r="FZ46" s="16"/>
      <c r="GA46" s="16"/>
      <c r="GB46" s="16"/>
      <c r="GC46" s="16"/>
      <c r="GD46" s="16"/>
      <c r="GE46" s="16"/>
      <c r="GF46" s="16"/>
      <c r="GG46" s="6"/>
      <c r="GH46" s="16"/>
      <c r="GI46" s="16"/>
      <c r="GJ46" s="16"/>
      <c r="GK46" s="16"/>
      <c r="GL46" s="16"/>
      <c r="GM46" s="16"/>
      <c r="GN46" s="16"/>
      <c r="GO46" s="16"/>
      <c r="GP46" s="6"/>
      <c r="GQ46" s="16"/>
      <c r="GR46" s="16"/>
      <c r="GS46" s="16"/>
      <c r="GT46" s="16"/>
      <c r="GU46" s="6"/>
      <c r="GV46" s="6"/>
      <c r="GW46" s="6"/>
      <c r="GX46" s="6"/>
      <c r="GY46" s="6"/>
      <c r="GZ46" s="6"/>
      <c r="HA46" s="2"/>
      <c r="HB46" s="2"/>
      <c r="HC46" s="6"/>
      <c r="HD46" s="6"/>
      <c r="HE46" s="6"/>
      <c r="HF46" s="6"/>
      <c r="HG46" s="2"/>
      <c r="HH46" s="2"/>
      <c r="HI46" s="6"/>
      <c r="HJ46" s="6"/>
      <c r="HK46" s="6"/>
      <c r="HL46" s="6"/>
      <c r="HM46" s="16"/>
      <c r="HN46" s="6"/>
      <c r="HO46" s="2"/>
      <c r="HP46" s="6"/>
      <c r="HQ46" s="17"/>
      <c r="HR46" s="6"/>
      <c r="HS46" s="6"/>
      <c r="HT46" s="17"/>
      <c r="HU46" s="6"/>
    </row>
    <row r="47" spans="1:229" x14ac:dyDescent="0.2">
      <c r="A47" s="107" t="s">
        <v>184</v>
      </c>
      <c r="B47" s="108" t="s">
        <v>414</v>
      </c>
      <c r="C47" s="109">
        <v>5080</v>
      </c>
      <c r="D47" s="110">
        <v>6</v>
      </c>
      <c r="E47" s="111">
        <v>0.33333333333333331</v>
      </c>
      <c r="F47" s="112">
        <v>79718</v>
      </c>
      <c r="G47" s="111">
        <v>0.59883415213112778</v>
      </c>
      <c r="H47" s="113">
        <v>15.69251968503937</v>
      </c>
      <c r="I47" s="114">
        <v>33494.957983193279</v>
      </c>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row>
    <row r="48" spans="1:229" customFormat="1" x14ac:dyDescent="0.2"/>
    <row r="49" spans="1:229" customFormat="1" x14ac:dyDescent="0.2">
      <c r="A49" s="87" t="s">
        <v>471</v>
      </c>
      <c r="B49" s="88"/>
      <c r="C49" s="88"/>
      <c r="D49" s="88"/>
      <c r="E49" s="88"/>
      <c r="F49" s="88"/>
      <c r="G49" s="88"/>
      <c r="H49" s="88"/>
      <c r="I49" s="88"/>
    </row>
    <row r="50" spans="1:229" x14ac:dyDescent="0.2">
      <c r="A50" s="79" t="s">
        <v>187</v>
      </c>
      <c r="B50" s="11" t="s">
        <v>433</v>
      </c>
      <c r="C50" s="73">
        <v>4606</v>
      </c>
      <c r="D50" s="36">
        <v>11</v>
      </c>
      <c r="E50" s="92">
        <v>0.18181818181818182</v>
      </c>
      <c r="F50" s="93">
        <v>123511</v>
      </c>
      <c r="G50" s="98">
        <v>0.60502789738465079</v>
      </c>
      <c r="H50" s="99">
        <v>26.815240990013027</v>
      </c>
      <c r="I50" s="69">
        <v>39460.383386581474</v>
      </c>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row>
    <row r="51" spans="1:229" x14ac:dyDescent="0.2">
      <c r="A51" s="79" t="s">
        <v>165</v>
      </c>
      <c r="B51" s="11" t="s">
        <v>429</v>
      </c>
      <c r="C51" s="73">
        <v>4391</v>
      </c>
      <c r="D51" s="36">
        <v>9</v>
      </c>
      <c r="E51" s="92">
        <v>0.44444444444444442</v>
      </c>
      <c r="F51" s="93">
        <v>207523</v>
      </c>
      <c r="G51" s="98">
        <v>0.65562909722770712</v>
      </c>
      <c r="H51" s="99">
        <v>47.26098838533364</v>
      </c>
      <c r="I51" s="69">
        <v>45015.835140997828</v>
      </c>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row>
    <row r="52" spans="1:229" x14ac:dyDescent="0.2">
      <c r="A52" s="79" t="s">
        <v>150</v>
      </c>
      <c r="B52" s="11" t="s">
        <v>427</v>
      </c>
      <c r="C52" s="73">
        <v>4040</v>
      </c>
      <c r="D52" s="36">
        <v>8</v>
      </c>
      <c r="E52" s="92">
        <v>0.125</v>
      </c>
      <c r="F52" s="93">
        <v>130335</v>
      </c>
      <c r="G52" s="98">
        <v>0.5903120612346574</v>
      </c>
      <c r="H52" s="99">
        <v>32.261138613861384</v>
      </c>
      <c r="I52" s="69">
        <v>36406.424581005587</v>
      </c>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row>
    <row r="53" spans="1:229" x14ac:dyDescent="0.2">
      <c r="A53" s="79" t="s">
        <v>46</v>
      </c>
      <c r="B53" s="29" t="s">
        <v>416</v>
      </c>
      <c r="C53" s="71">
        <v>3492</v>
      </c>
      <c r="D53" s="36">
        <v>4</v>
      </c>
      <c r="E53" s="92">
        <v>0.25</v>
      </c>
      <c r="F53" s="93">
        <v>133800</v>
      </c>
      <c r="G53" s="98">
        <v>0.5524177566389219</v>
      </c>
      <c r="H53" s="99">
        <v>38.31615120274914</v>
      </c>
      <c r="I53" s="69">
        <v>53734.93975903614</v>
      </c>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row>
    <row r="54" spans="1:229" x14ac:dyDescent="0.2">
      <c r="A54" s="79" t="s">
        <v>25</v>
      </c>
      <c r="B54" s="11" t="s">
        <v>414</v>
      </c>
      <c r="C54" s="73">
        <v>3108</v>
      </c>
      <c r="D54" s="36">
        <v>5</v>
      </c>
      <c r="E54" s="92">
        <v>0.4</v>
      </c>
      <c r="F54" s="93">
        <v>62265</v>
      </c>
      <c r="G54" s="98">
        <v>0.55175988940876219</v>
      </c>
      <c r="H54" s="99">
        <v>20.033783783783782</v>
      </c>
      <c r="I54" s="69">
        <v>30672.413793103453</v>
      </c>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row>
    <row r="55" spans="1:229" x14ac:dyDescent="0.2">
      <c r="A55" s="79" t="s">
        <v>278</v>
      </c>
      <c r="B55" s="11" t="s">
        <v>444</v>
      </c>
      <c r="C55" s="73">
        <v>2544</v>
      </c>
      <c r="D55" s="36">
        <v>6</v>
      </c>
      <c r="E55" s="92">
        <v>0.33333333333333331</v>
      </c>
      <c r="F55" s="93">
        <v>57518</v>
      </c>
      <c r="G55" s="98">
        <v>0.47066428816915701</v>
      </c>
      <c r="H55" s="99">
        <v>22.609276729559749</v>
      </c>
      <c r="I55" s="69">
        <v>30432.804232804236</v>
      </c>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row>
    <row r="56" spans="1:229" x14ac:dyDescent="0.2">
      <c r="A56" s="79" t="s">
        <v>261</v>
      </c>
      <c r="B56" s="11" t="s">
        <v>432</v>
      </c>
      <c r="C56" s="73">
        <v>1900</v>
      </c>
      <c r="D56" s="36">
        <v>7</v>
      </c>
      <c r="E56" s="92">
        <v>0.2857142857142857</v>
      </c>
      <c r="F56" s="93">
        <v>59357</v>
      </c>
      <c r="G56" s="98">
        <v>0.46417623322593765</v>
      </c>
      <c r="H56" s="99">
        <v>31.240526315789474</v>
      </c>
      <c r="I56" s="69">
        <v>24732.083333333336</v>
      </c>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row>
    <row r="57" spans="1:229" x14ac:dyDescent="0.2">
      <c r="A57" s="79" t="s">
        <v>111</v>
      </c>
      <c r="B57" s="11" t="s">
        <v>422</v>
      </c>
      <c r="C57" s="73">
        <v>1090</v>
      </c>
      <c r="D57" s="36">
        <v>4</v>
      </c>
      <c r="E57" s="92">
        <v>0.75</v>
      </c>
      <c r="F57" s="93">
        <v>37640</v>
      </c>
      <c r="G57" s="98">
        <v>0.5</v>
      </c>
      <c r="H57" s="99">
        <v>34.53</v>
      </c>
      <c r="I57" s="69">
        <v>30112</v>
      </c>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row>
    <row r="58" spans="1:229" x14ac:dyDescent="0.2">
      <c r="A58" s="79" t="s">
        <v>168</v>
      </c>
      <c r="B58" s="11" t="s">
        <v>430</v>
      </c>
      <c r="C58" s="73">
        <v>1051</v>
      </c>
      <c r="D58" s="36">
        <v>6</v>
      </c>
      <c r="E58" s="92">
        <v>0.33333333333333331</v>
      </c>
      <c r="F58" s="93">
        <v>226725</v>
      </c>
      <c r="G58" s="98">
        <v>0.45168121635674696</v>
      </c>
      <c r="H58" s="99">
        <v>215.72312083729781</v>
      </c>
      <c r="I58" s="69">
        <v>45345</v>
      </c>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row>
    <row r="59" spans="1:229" x14ac:dyDescent="0.2">
      <c r="A59" s="107" t="s">
        <v>397</v>
      </c>
      <c r="B59" s="108" t="s">
        <v>422</v>
      </c>
      <c r="C59" s="109">
        <v>908</v>
      </c>
      <c r="D59" s="110">
        <v>4</v>
      </c>
      <c r="E59" s="111">
        <v>0.75</v>
      </c>
      <c r="F59" s="112">
        <v>53739</v>
      </c>
      <c r="G59" s="111">
        <v>0.58057929365499505</v>
      </c>
      <c r="H59" s="113">
        <v>59.183920704845818</v>
      </c>
      <c r="I59" s="114">
        <v>30708</v>
      </c>
      <c r="J59" s="2"/>
      <c r="K59" s="2"/>
      <c r="L59" s="6"/>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6"/>
      <c r="CA59" s="2"/>
      <c r="CB59" s="6"/>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6"/>
      <c r="DP59" s="6"/>
      <c r="DQ59" s="2"/>
      <c r="DR59" s="2"/>
      <c r="DS59" s="6"/>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6"/>
      <c r="EW59" s="6"/>
      <c r="EX59" s="6"/>
      <c r="EY59" s="6"/>
      <c r="EZ59" s="6"/>
      <c r="FA59" s="6"/>
      <c r="FB59" s="6"/>
      <c r="FC59" s="6"/>
      <c r="FD59" s="2"/>
      <c r="FE59" s="2"/>
      <c r="FF59" s="2"/>
      <c r="FG59" s="2"/>
      <c r="FH59" s="16"/>
      <c r="FI59" s="16"/>
      <c r="FJ59" s="16"/>
      <c r="FK59" s="16"/>
      <c r="FL59" s="16"/>
      <c r="FM59" s="6"/>
      <c r="FN59" s="16"/>
      <c r="FO59" s="16"/>
      <c r="FP59" s="16"/>
      <c r="FQ59" s="16"/>
      <c r="FR59" s="16"/>
      <c r="FS59" s="16"/>
      <c r="FT59" s="6"/>
      <c r="FU59" s="16"/>
      <c r="FV59" s="16"/>
      <c r="FW59" s="16"/>
      <c r="FX59" s="16"/>
      <c r="FY59" s="16"/>
      <c r="FZ59" s="16"/>
      <c r="GA59" s="16"/>
      <c r="GB59" s="16"/>
      <c r="GC59" s="16"/>
      <c r="GD59" s="16"/>
      <c r="GE59" s="16"/>
      <c r="GF59" s="16"/>
      <c r="GG59" s="6"/>
      <c r="GH59" s="16"/>
      <c r="GI59" s="16"/>
      <c r="GJ59" s="16"/>
      <c r="GK59" s="16"/>
      <c r="GL59" s="16"/>
      <c r="GM59" s="16"/>
      <c r="GN59" s="16"/>
      <c r="GO59" s="16"/>
      <c r="GP59" s="6"/>
      <c r="GQ59" s="16"/>
      <c r="GR59" s="16"/>
      <c r="GS59" s="16"/>
      <c r="GT59" s="16"/>
      <c r="GU59" s="6"/>
      <c r="GV59" s="6"/>
      <c r="GW59" s="6"/>
      <c r="GX59" s="6"/>
      <c r="GY59" s="6"/>
      <c r="GZ59" s="6"/>
      <c r="HA59" s="2"/>
      <c r="HB59" s="2"/>
      <c r="HC59" s="6"/>
      <c r="HD59" s="6"/>
      <c r="HE59" s="6"/>
      <c r="HF59" s="6"/>
      <c r="HG59" s="2"/>
      <c r="HH59" s="2"/>
      <c r="HI59" s="6"/>
      <c r="HJ59" s="6"/>
      <c r="HK59" s="6"/>
      <c r="HL59" s="6"/>
      <c r="HM59" s="6"/>
      <c r="HN59" s="6"/>
      <c r="HO59" s="6"/>
      <c r="HP59" s="6"/>
      <c r="HQ59" s="17"/>
      <c r="HR59" s="6"/>
      <c r="HS59" s="6"/>
      <c r="HT59" s="17"/>
      <c r="HU59" s="6"/>
    </row>
    <row r="60" spans="1:229" customFormat="1" x14ac:dyDescent="0.2"/>
    <row r="61" spans="1:229" customFormat="1" ht="39" customHeight="1" x14ac:dyDescent="0.2">
      <c r="A61" s="208" t="s">
        <v>525</v>
      </c>
      <c r="B61" s="209"/>
      <c r="C61" s="209"/>
      <c r="D61" s="209"/>
      <c r="E61" s="209"/>
      <c r="F61" s="209"/>
      <c r="G61" s="209"/>
      <c r="H61" s="209"/>
      <c r="I61" s="210"/>
    </row>
    <row r="62" spans="1:229" customFormat="1" x14ac:dyDescent="0.2"/>
    <row r="63" spans="1:229" customFormat="1" x14ac:dyDescent="0.2"/>
    <row r="64" spans="1:229" customFormat="1" x14ac:dyDescent="0.2"/>
  </sheetData>
  <mergeCells count="1">
    <mergeCell ref="A61:I61"/>
  </mergeCells>
  <conditionalFormatting sqref="A4:I8 A11:I23 A26:I36 A39:I47 A50:I59">
    <cfRule type="expression" dxfId="1" priority="1">
      <formula>MOD(ROW(),2)=0</formula>
    </cfRule>
  </conditionalFormatting>
  <printOptions horizontalCentered="1" verticalCentered="1"/>
  <pageMargins left="0.75" right="0.75" top="1" bottom="1" header="0.5" footer="0.5"/>
  <pageSetup orientation="landscape" horizontalDpi="0" verticalDpi="0" r:id="rId1"/>
  <headerFooter>
    <oddHeader>Data Dump - Sections 1-11</oddHeader>
    <oddFooter>Counting Opinions (SQUIRE) Ltd.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A65E3-A35B-4064-BAD1-0A8D197356D1}">
  <sheetPr>
    <tabColor theme="7" tint="0.39997558519241921"/>
  </sheetPr>
  <dimension ref="A1:H13"/>
  <sheetViews>
    <sheetView showGridLines="0" zoomScale="110" zoomScaleNormal="110" workbookViewId="0">
      <pane ySplit="1" topLeftCell="A2" activePane="bottomLeft" state="frozen"/>
      <selection pane="bottomLeft" activeCell="A2" sqref="A2"/>
    </sheetView>
  </sheetViews>
  <sheetFormatPr defaultRowHeight="15" x14ac:dyDescent="0.25"/>
  <cols>
    <col min="1" max="1" width="44" style="121" bestFit="1" customWidth="1"/>
    <col min="2" max="2" width="18.140625" style="121" customWidth="1"/>
    <col min="3" max="3" width="12.5703125" style="121" customWidth="1"/>
    <col min="4" max="4" width="11.85546875" style="121" customWidth="1"/>
    <col min="5" max="5" width="10" style="121" customWidth="1"/>
    <col min="6" max="6" width="10.5703125" style="121" customWidth="1"/>
    <col min="7" max="7" width="11.140625" style="121" customWidth="1"/>
    <col min="8" max="8" width="10.28515625" style="121" customWidth="1"/>
    <col min="9" max="16384" width="9.140625" style="121"/>
  </cols>
  <sheetData>
    <row r="1" spans="1:8" ht="45" x14ac:dyDescent="0.25">
      <c r="A1" s="183" t="s">
        <v>4</v>
      </c>
      <c r="B1" s="120" t="s">
        <v>481</v>
      </c>
      <c r="C1" s="120" t="s">
        <v>480</v>
      </c>
      <c r="D1" s="120" t="s">
        <v>482</v>
      </c>
      <c r="E1" s="120" t="s">
        <v>483</v>
      </c>
      <c r="F1" s="120" t="s">
        <v>484</v>
      </c>
      <c r="G1" s="120" t="s">
        <v>465</v>
      </c>
      <c r="H1" s="120" t="s">
        <v>466</v>
      </c>
    </row>
    <row r="2" spans="1:8" x14ac:dyDescent="0.25">
      <c r="A2" s="121" t="s">
        <v>13</v>
      </c>
      <c r="B2" s="122">
        <v>48</v>
      </c>
      <c r="C2" s="122">
        <v>47</v>
      </c>
      <c r="D2" s="122">
        <v>1</v>
      </c>
      <c r="E2" s="123">
        <v>74.42</v>
      </c>
      <c r="F2" s="123">
        <v>20</v>
      </c>
      <c r="G2" s="123">
        <v>37.71</v>
      </c>
      <c r="H2" s="123">
        <v>36.49</v>
      </c>
    </row>
    <row r="3" spans="1:8" x14ac:dyDescent="0.25">
      <c r="A3" s="124" t="s">
        <v>51</v>
      </c>
      <c r="B3" s="125">
        <v>25</v>
      </c>
      <c r="C3" s="125">
        <v>17</v>
      </c>
      <c r="D3" s="125">
        <v>8</v>
      </c>
      <c r="E3" s="126">
        <v>57.11</v>
      </c>
      <c r="F3" s="126">
        <v>15.5</v>
      </c>
      <c r="G3" s="126">
        <v>32.85</v>
      </c>
      <c r="H3" s="126">
        <v>31.8</v>
      </c>
    </row>
    <row r="4" spans="1:8" x14ac:dyDescent="0.25">
      <c r="A4" s="127" t="s">
        <v>37</v>
      </c>
      <c r="B4" s="122">
        <v>90</v>
      </c>
      <c r="C4" s="122">
        <v>52</v>
      </c>
      <c r="D4" s="122">
        <v>38</v>
      </c>
      <c r="E4" s="123">
        <v>56.18</v>
      </c>
      <c r="F4" s="123">
        <v>12</v>
      </c>
      <c r="G4" s="123">
        <v>29.59</v>
      </c>
      <c r="H4" s="123">
        <v>29.95</v>
      </c>
    </row>
    <row r="5" spans="1:8" x14ac:dyDescent="0.25">
      <c r="A5" s="128" t="s">
        <v>60</v>
      </c>
      <c r="B5" s="125">
        <v>17</v>
      </c>
      <c r="C5" s="125">
        <v>14</v>
      </c>
      <c r="D5" s="125">
        <v>3</v>
      </c>
      <c r="E5" s="126">
        <v>40.36</v>
      </c>
      <c r="F5" s="126">
        <v>18</v>
      </c>
      <c r="G5" s="126">
        <v>29.01</v>
      </c>
      <c r="H5" s="126">
        <v>29.67</v>
      </c>
    </row>
    <row r="6" spans="1:8" x14ac:dyDescent="0.25">
      <c r="A6" s="121" t="s">
        <v>16</v>
      </c>
      <c r="B6" s="122">
        <v>88</v>
      </c>
      <c r="C6" s="122">
        <v>75</v>
      </c>
      <c r="D6" s="122">
        <v>13</v>
      </c>
      <c r="E6" s="123">
        <v>36.96</v>
      </c>
      <c r="F6" s="123">
        <v>15</v>
      </c>
      <c r="G6" s="123">
        <v>24.58</v>
      </c>
      <c r="H6" s="123">
        <v>24.22</v>
      </c>
    </row>
    <row r="7" spans="1:8" x14ac:dyDescent="0.25">
      <c r="A7" s="128" t="s">
        <v>18</v>
      </c>
      <c r="B7" s="125">
        <v>77</v>
      </c>
      <c r="C7" s="125">
        <v>72</v>
      </c>
      <c r="D7" s="125">
        <v>5</v>
      </c>
      <c r="E7" s="126">
        <v>37.44</v>
      </c>
      <c r="F7" s="126">
        <v>13.33</v>
      </c>
      <c r="G7" s="126">
        <v>25.26</v>
      </c>
      <c r="H7" s="126">
        <v>25.5</v>
      </c>
    </row>
    <row r="8" spans="1:8" x14ac:dyDescent="0.25">
      <c r="A8" s="121" t="s">
        <v>34</v>
      </c>
      <c r="B8" s="122">
        <v>19</v>
      </c>
      <c r="C8" s="122">
        <v>9</v>
      </c>
      <c r="D8" s="122">
        <v>10</v>
      </c>
      <c r="E8" s="123">
        <v>46.1</v>
      </c>
      <c r="F8" s="123">
        <v>15.72</v>
      </c>
      <c r="G8" s="123">
        <v>25.33</v>
      </c>
      <c r="H8" s="123">
        <v>23.38</v>
      </c>
    </row>
    <row r="9" spans="1:8" x14ac:dyDescent="0.25">
      <c r="A9" s="128" t="s">
        <v>20</v>
      </c>
      <c r="B9" s="125">
        <v>254</v>
      </c>
      <c r="C9" s="125">
        <v>7</v>
      </c>
      <c r="D9" s="125">
        <v>247</v>
      </c>
      <c r="E9" s="126">
        <v>49.08</v>
      </c>
      <c r="F9" s="126">
        <v>8.44</v>
      </c>
      <c r="G9" s="126">
        <v>17.21</v>
      </c>
      <c r="H9" s="126">
        <v>15.58</v>
      </c>
    </row>
    <row r="10" spans="1:8" x14ac:dyDescent="0.25">
      <c r="A10" s="121" t="s">
        <v>28</v>
      </c>
      <c r="B10" s="122">
        <v>149</v>
      </c>
      <c r="C10" s="122">
        <v>7</v>
      </c>
      <c r="D10" s="122">
        <v>142</v>
      </c>
      <c r="E10" s="123">
        <v>27.47</v>
      </c>
      <c r="F10" s="123">
        <v>10.5</v>
      </c>
      <c r="G10" s="123">
        <v>15.6</v>
      </c>
      <c r="H10" s="123">
        <v>14.4</v>
      </c>
    </row>
    <row r="11" spans="1:8" x14ac:dyDescent="0.25">
      <c r="A11" s="128" t="s">
        <v>26</v>
      </c>
      <c r="B11" s="125">
        <v>35</v>
      </c>
      <c r="C11" s="125">
        <v>0</v>
      </c>
      <c r="D11" s="125">
        <v>35</v>
      </c>
      <c r="E11" s="126">
        <v>39.43</v>
      </c>
      <c r="F11" s="126">
        <v>12.12</v>
      </c>
      <c r="G11" s="126">
        <v>23.64</v>
      </c>
      <c r="H11" s="126">
        <v>23.38</v>
      </c>
    </row>
    <row r="12" spans="1:8" x14ac:dyDescent="0.25">
      <c r="A12" s="121" t="s">
        <v>23</v>
      </c>
      <c r="B12" s="122">
        <v>64</v>
      </c>
      <c r="C12" s="122">
        <v>0</v>
      </c>
      <c r="D12" s="122">
        <v>63</v>
      </c>
      <c r="E12" s="123">
        <v>52.57</v>
      </c>
      <c r="F12" s="123">
        <v>9.75</v>
      </c>
      <c r="G12" s="123">
        <v>22.72</v>
      </c>
      <c r="H12" s="123">
        <v>19</v>
      </c>
    </row>
    <row r="13" spans="1:8" x14ac:dyDescent="0.25">
      <c r="A13" s="128" t="s">
        <v>44</v>
      </c>
      <c r="B13" s="125">
        <v>120</v>
      </c>
      <c r="C13" s="125">
        <v>0</v>
      </c>
      <c r="D13" s="125">
        <v>120</v>
      </c>
      <c r="E13" s="126">
        <v>13.6</v>
      </c>
      <c r="F13" s="126">
        <v>9.64</v>
      </c>
      <c r="G13" s="126">
        <v>11.91</v>
      </c>
      <c r="H13" s="126">
        <v>11.56</v>
      </c>
    </row>
  </sheetData>
  <hyperlinks>
    <hyperlink ref="A1" location="'JobCat definitions'!A1" display="Job Category" xr:uid="{6E6A8D2F-2CAA-4A68-840B-663648EF7757}"/>
  </hyperlinks>
  <pageMargins left="0.45" right="0.45" top="0.75" bottom="0.5" header="0.4" footer="0.4"/>
  <pageSetup scale="95" orientation="landscape" r:id="rId1"/>
  <headerFooter>
    <oddHeader>&amp;C&amp;11Salary Ranges - State Summary FY2019</oddHeader>
    <oddFooter>&amp;CRI Office of Library &amp; Information Services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6B3F3-4594-410D-9DC5-0A78DDCA2F4D}">
  <sheetPr>
    <tabColor theme="7" tint="0.39997558519241921"/>
    <pageSetUpPr fitToPage="1"/>
  </sheetPr>
  <dimension ref="A1:G68"/>
  <sheetViews>
    <sheetView showGridLines="0" zoomScale="110" zoomScaleNormal="110" workbookViewId="0">
      <pane ySplit="1" topLeftCell="A2" activePane="bottomLeft" state="frozen"/>
      <selection pane="bottomLeft" activeCell="A2" sqref="A2"/>
    </sheetView>
  </sheetViews>
  <sheetFormatPr defaultRowHeight="15" x14ac:dyDescent="0.25"/>
  <cols>
    <col min="1" max="1" width="19" style="121" bestFit="1" customWidth="1"/>
    <col min="2" max="2" width="44" style="121" bestFit="1" customWidth="1"/>
    <col min="3" max="3" width="17.42578125" style="121" customWidth="1"/>
    <col min="4" max="4" width="10.28515625" style="121" bestFit="1" customWidth="1"/>
    <col min="5" max="16384" width="9.140625" style="121"/>
  </cols>
  <sheetData>
    <row r="1" spans="1:7" ht="47.25" customHeight="1" x14ac:dyDescent="0.25">
      <c r="A1" s="120" t="s">
        <v>485</v>
      </c>
      <c r="B1" s="184" t="s">
        <v>4</v>
      </c>
      <c r="C1" s="120" t="s">
        <v>486</v>
      </c>
      <c r="D1" s="132" t="s">
        <v>483</v>
      </c>
      <c r="E1" s="132" t="s">
        <v>484</v>
      </c>
      <c r="F1" s="132" t="s">
        <v>465</v>
      </c>
      <c r="G1" s="132" t="s">
        <v>466</v>
      </c>
    </row>
    <row r="3" spans="1:7" x14ac:dyDescent="0.25">
      <c r="A3" s="133" t="s">
        <v>487</v>
      </c>
      <c r="B3" s="134"/>
      <c r="C3" s="134"/>
      <c r="D3" s="134"/>
      <c r="E3" s="134"/>
      <c r="F3" s="134"/>
      <c r="G3" s="134"/>
    </row>
    <row r="4" spans="1:7" x14ac:dyDescent="0.25">
      <c r="B4" s="128" t="s">
        <v>13</v>
      </c>
      <c r="C4" s="125">
        <v>5</v>
      </c>
      <c r="D4" s="135">
        <v>74.42</v>
      </c>
      <c r="E4" s="135">
        <v>42.34</v>
      </c>
      <c r="F4" s="135">
        <v>58.14</v>
      </c>
      <c r="G4" s="135">
        <v>58.57</v>
      </c>
    </row>
    <row r="5" spans="1:7" x14ac:dyDescent="0.25">
      <c r="B5" s="127" t="s">
        <v>51</v>
      </c>
      <c r="C5" s="122">
        <v>5</v>
      </c>
      <c r="D5" s="136">
        <v>57.11</v>
      </c>
      <c r="E5" s="136">
        <v>39.78</v>
      </c>
      <c r="F5" s="136">
        <v>48.1</v>
      </c>
      <c r="G5" s="136">
        <v>50.12</v>
      </c>
    </row>
    <row r="6" spans="1:7" x14ac:dyDescent="0.25">
      <c r="B6" s="124" t="s">
        <v>37</v>
      </c>
      <c r="C6" s="125">
        <v>29</v>
      </c>
      <c r="D6" s="135">
        <v>56.18</v>
      </c>
      <c r="E6" s="135">
        <v>26.07</v>
      </c>
      <c r="F6" s="135">
        <v>38.450000000000003</v>
      </c>
      <c r="G6" s="135">
        <v>38.72</v>
      </c>
    </row>
    <row r="7" spans="1:7" x14ac:dyDescent="0.25">
      <c r="B7" s="121" t="s">
        <v>60</v>
      </c>
      <c r="C7" s="122">
        <v>12</v>
      </c>
      <c r="D7" s="136">
        <v>40.36</v>
      </c>
      <c r="E7" s="136">
        <v>18</v>
      </c>
      <c r="F7" s="136">
        <v>29.09</v>
      </c>
      <c r="G7" s="136">
        <v>27.78</v>
      </c>
    </row>
    <row r="8" spans="1:7" x14ac:dyDescent="0.25">
      <c r="B8" s="128" t="s">
        <v>16</v>
      </c>
      <c r="C8" s="125">
        <v>25</v>
      </c>
      <c r="D8" s="135">
        <v>36.96</v>
      </c>
      <c r="E8" s="135">
        <v>18</v>
      </c>
      <c r="F8" s="135">
        <v>28.33</v>
      </c>
      <c r="G8" s="135">
        <v>31.28</v>
      </c>
    </row>
    <row r="9" spans="1:7" x14ac:dyDescent="0.25">
      <c r="B9" s="121" t="s">
        <v>18</v>
      </c>
      <c r="C9" s="122">
        <v>26</v>
      </c>
      <c r="D9" s="136">
        <v>36.92</v>
      </c>
      <c r="E9" s="136">
        <v>18</v>
      </c>
      <c r="F9" s="136">
        <v>27.65</v>
      </c>
      <c r="G9" s="136">
        <v>28.98</v>
      </c>
    </row>
    <row r="10" spans="1:7" x14ac:dyDescent="0.25">
      <c r="B10" s="128" t="s">
        <v>34</v>
      </c>
      <c r="C10" s="125">
        <v>4</v>
      </c>
      <c r="D10" s="135">
        <v>46.1</v>
      </c>
      <c r="E10" s="135">
        <v>21.47</v>
      </c>
      <c r="F10" s="135">
        <v>31.63</v>
      </c>
      <c r="G10" s="135">
        <v>29.46</v>
      </c>
    </row>
    <row r="11" spans="1:7" x14ac:dyDescent="0.25">
      <c r="B11" s="121" t="s">
        <v>20</v>
      </c>
      <c r="C11" s="122">
        <v>63</v>
      </c>
      <c r="D11" s="136">
        <v>49.08</v>
      </c>
      <c r="E11" s="136">
        <v>9.92</v>
      </c>
      <c r="F11" s="136">
        <v>22.43</v>
      </c>
      <c r="G11" s="136">
        <v>22.22</v>
      </c>
    </row>
    <row r="12" spans="1:7" x14ac:dyDescent="0.25">
      <c r="B12" s="128" t="s">
        <v>28</v>
      </c>
      <c r="C12" s="125">
        <v>52</v>
      </c>
      <c r="D12" s="135">
        <v>27.47</v>
      </c>
      <c r="E12" s="135">
        <v>14.52</v>
      </c>
      <c r="F12" s="135">
        <v>20.41</v>
      </c>
      <c r="G12" s="135">
        <v>20.38</v>
      </c>
    </row>
    <row r="13" spans="1:7" x14ac:dyDescent="0.25">
      <c r="B13" s="121" t="s">
        <v>26</v>
      </c>
      <c r="C13" s="122">
        <v>13</v>
      </c>
      <c r="D13" s="136">
        <v>39.43</v>
      </c>
      <c r="E13" s="136">
        <v>17.38</v>
      </c>
      <c r="F13" s="136">
        <v>27.03</v>
      </c>
      <c r="G13" s="136">
        <v>26.85</v>
      </c>
    </row>
    <row r="14" spans="1:7" x14ac:dyDescent="0.25">
      <c r="B14" s="128" t="s">
        <v>23</v>
      </c>
      <c r="C14" s="125">
        <v>25</v>
      </c>
      <c r="D14" s="135">
        <v>51.04</v>
      </c>
      <c r="E14" s="135">
        <v>12</v>
      </c>
      <c r="F14" s="135">
        <v>21.01</v>
      </c>
      <c r="G14" s="135">
        <v>17.75</v>
      </c>
    </row>
    <row r="15" spans="1:7" x14ac:dyDescent="0.25">
      <c r="B15" s="121" t="s">
        <v>44</v>
      </c>
      <c r="C15" s="122">
        <v>39</v>
      </c>
      <c r="D15" s="136">
        <v>16.72</v>
      </c>
      <c r="E15" s="136">
        <v>10.5</v>
      </c>
      <c r="F15" s="136">
        <v>12.39</v>
      </c>
      <c r="G15" s="136">
        <v>12.12</v>
      </c>
    </row>
    <row r="17" spans="1:7" x14ac:dyDescent="0.25">
      <c r="A17" s="133" t="s">
        <v>488</v>
      </c>
      <c r="B17" s="134"/>
      <c r="C17" s="134"/>
      <c r="D17" s="134"/>
      <c r="E17" s="134"/>
      <c r="F17" s="134"/>
      <c r="G17" s="134"/>
    </row>
    <row r="18" spans="1:7" x14ac:dyDescent="0.25">
      <c r="B18" s="128" t="s">
        <v>13</v>
      </c>
      <c r="C18" s="125">
        <v>13</v>
      </c>
      <c r="D18" s="135">
        <v>47.4</v>
      </c>
      <c r="E18" s="135">
        <v>30.77</v>
      </c>
      <c r="F18" s="135">
        <v>39.64</v>
      </c>
      <c r="G18" s="135">
        <v>37.76</v>
      </c>
    </row>
    <row r="19" spans="1:7" x14ac:dyDescent="0.25">
      <c r="B19" s="127" t="s">
        <v>51</v>
      </c>
      <c r="C19" s="122">
        <v>10</v>
      </c>
      <c r="D19" s="136">
        <v>38.770000000000003</v>
      </c>
      <c r="E19" s="136">
        <v>24.11</v>
      </c>
      <c r="F19" s="136">
        <v>32.25</v>
      </c>
      <c r="G19" s="136">
        <v>33.549999999999997</v>
      </c>
    </row>
    <row r="20" spans="1:7" x14ac:dyDescent="0.25">
      <c r="B20" s="124" t="s">
        <v>37</v>
      </c>
      <c r="C20" s="125">
        <v>43</v>
      </c>
      <c r="D20" s="135">
        <v>37.19</v>
      </c>
      <c r="E20" s="135">
        <v>12</v>
      </c>
      <c r="F20" s="135">
        <v>27.12</v>
      </c>
      <c r="G20" s="135">
        <v>27.81</v>
      </c>
    </row>
    <row r="21" spans="1:7" x14ac:dyDescent="0.25">
      <c r="B21" s="121" t="s">
        <v>60</v>
      </c>
      <c r="C21" s="122">
        <v>5</v>
      </c>
      <c r="D21" s="136">
        <v>34.35</v>
      </c>
      <c r="E21" s="136">
        <v>21.29</v>
      </c>
      <c r="F21" s="136">
        <v>28.9</v>
      </c>
      <c r="G21" s="136">
        <v>31.56</v>
      </c>
    </row>
    <row r="22" spans="1:7" x14ac:dyDescent="0.25">
      <c r="B22" s="128" t="s">
        <v>16</v>
      </c>
      <c r="C22" s="125">
        <v>30</v>
      </c>
      <c r="D22" s="135">
        <v>34.35</v>
      </c>
      <c r="E22" s="135">
        <v>15.9</v>
      </c>
      <c r="F22" s="135">
        <v>23.94</v>
      </c>
      <c r="G22" s="135">
        <v>23.5</v>
      </c>
    </row>
    <row r="23" spans="1:7" x14ac:dyDescent="0.25">
      <c r="B23" s="121" t="s">
        <v>18</v>
      </c>
      <c r="C23" s="122">
        <v>27</v>
      </c>
      <c r="D23" s="136">
        <v>34.35</v>
      </c>
      <c r="E23" s="136">
        <v>15.97</v>
      </c>
      <c r="F23" s="136">
        <v>25.261743908265647</v>
      </c>
      <c r="G23" s="136">
        <v>26.53</v>
      </c>
    </row>
    <row r="24" spans="1:7" x14ac:dyDescent="0.25">
      <c r="B24" s="128" t="s">
        <v>34</v>
      </c>
      <c r="C24" s="125">
        <v>6</v>
      </c>
      <c r="D24" s="135">
        <v>34.35</v>
      </c>
      <c r="E24" s="135">
        <v>15.72</v>
      </c>
      <c r="F24" s="135">
        <v>23.847564102564103</v>
      </c>
      <c r="G24" s="135">
        <v>22.67912087912088</v>
      </c>
    </row>
    <row r="25" spans="1:7" x14ac:dyDescent="0.25">
      <c r="B25" s="121" t="s">
        <v>20</v>
      </c>
      <c r="C25" s="122">
        <v>84</v>
      </c>
      <c r="D25" s="136">
        <v>27.26</v>
      </c>
      <c r="E25" s="136">
        <v>10.5</v>
      </c>
      <c r="F25" s="136">
        <v>15.853803509922921</v>
      </c>
      <c r="G25" s="136">
        <v>15.58</v>
      </c>
    </row>
    <row r="26" spans="1:7" x14ac:dyDescent="0.25">
      <c r="B26" s="128" t="s">
        <v>28</v>
      </c>
      <c r="C26" s="125">
        <v>54</v>
      </c>
      <c r="D26" s="135">
        <v>27.05</v>
      </c>
      <c r="E26" s="135">
        <v>10.5</v>
      </c>
      <c r="F26" s="135">
        <v>15.087395307395315</v>
      </c>
      <c r="G26" s="135">
        <v>13.81</v>
      </c>
    </row>
    <row r="27" spans="1:7" x14ac:dyDescent="0.25">
      <c r="B27" s="121" t="s">
        <v>26</v>
      </c>
      <c r="C27" s="122">
        <v>10</v>
      </c>
      <c r="D27" s="136">
        <v>34.43</v>
      </c>
      <c r="E27" s="136">
        <v>12.12</v>
      </c>
      <c r="F27" s="136">
        <v>21.654238095238092</v>
      </c>
      <c r="G27" s="136">
        <v>21.32</v>
      </c>
    </row>
    <row r="28" spans="1:7" x14ac:dyDescent="0.25">
      <c r="B28" s="128" t="s">
        <v>23</v>
      </c>
      <c r="C28" s="125">
        <v>26</v>
      </c>
      <c r="D28" s="135">
        <v>52.57</v>
      </c>
      <c r="E28" s="135">
        <v>9.75</v>
      </c>
      <c r="F28" s="135">
        <v>22.066072100122106</v>
      </c>
      <c r="G28" s="135">
        <v>19.916346153846156</v>
      </c>
    </row>
    <row r="29" spans="1:7" x14ac:dyDescent="0.25">
      <c r="B29" s="121" t="s">
        <v>44</v>
      </c>
      <c r="C29" s="122">
        <v>40</v>
      </c>
      <c r="D29" s="136">
        <v>20.059999999999999</v>
      </c>
      <c r="E29" s="136">
        <v>10.5</v>
      </c>
      <c r="F29" s="136">
        <v>11.834331501831505</v>
      </c>
      <c r="G29" s="136">
        <v>10.895</v>
      </c>
    </row>
    <row r="30" spans="1:7" x14ac:dyDescent="0.25">
      <c r="C30" s="122"/>
    </row>
    <row r="31" spans="1:7" x14ac:dyDescent="0.25">
      <c r="A31" s="133" t="s">
        <v>489</v>
      </c>
      <c r="B31" s="134"/>
      <c r="C31" s="137"/>
      <c r="D31" s="134"/>
      <c r="E31" s="134"/>
      <c r="F31" s="134"/>
      <c r="G31" s="134"/>
    </row>
    <row r="32" spans="1:7" x14ac:dyDescent="0.25">
      <c r="B32" s="128" t="s">
        <v>13</v>
      </c>
      <c r="C32" s="125">
        <v>11</v>
      </c>
      <c r="D32" s="135">
        <v>48.59</v>
      </c>
      <c r="E32" s="135">
        <v>26.44</v>
      </c>
      <c r="F32" s="135">
        <v>40.500709290709295</v>
      </c>
      <c r="G32" s="135">
        <v>40.697252747252747</v>
      </c>
    </row>
    <row r="33" spans="1:7" x14ac:dyDescent="0.25">
      <c r="B33" s="127" t="s">
        <v>51</v>
      </c>
      <c r="C33" s="122">
        <v>5</v>
      </c>
      <c r="D33" s="136">
        <v>34.28</v>
      </c>
      <c r="E33" s="136">
        <v>19.43</v>
      </c>
      <c r="F33" s="136">
        <v>27.880197802197802</v>
      </c>
      <c r="G33" s="136">
        <v>29.04</v>
      </c>
    </row>
    <row r="34" spans="1:7" x14ac:dyDescent="0.25">
      <c r="B34" s="124" t="s">
        <v>37</v>
      </c>
      <c r="C34" s="125">
        <v>12</v>
      </c>
      <c r="D34" s="135">
        <v>33.5</v>
      </c>
      <c r="E34" s="135">
        <v>17.63</v>
      </c>
      <c r="F34" s="135">
        <v>24.740109890109892</v>
      </c>
      <c r="G34" s="135">
        <v>23.788736263736261</v>
      </c>
    </row>
    <row r="35" spans="1:7" x14ac:dyDescent="0.25">
      <c r="B35" s="121" t="s">
        <v>16</v>
      </c>
      <c r="C35" s="122">
        <v>19</v>
      </c>
      <c r="D35" s="136">
        <v>32.51</v>
      </c>
      <c r="E35" s="136">
        <v>18</v>
      </c>
      <c r="F35" s="136">
        <v>25.00738887817835</v>
      </c>
      <c r="G35" s="136">
        <v>24.725274725274726</v>
      </c>
    </row>
    <row r="36" spans="1:7" x14ac:dyDescent="0.25">
      <c r="B36" s="128" t="s">
        <v>18</v>
      </c>
      <c r="C36" s="125">
        <v>15</v>
      </c>
      <c r="D36" s="135">
        <v>37.44</v>
      </c>
      <c r="E36" s="135">
        <v>13.33</v>
      </c>
      <c r="F36" s="135">
        <v>24.097391941391944</v>
      </c>
      <c r="G36" s="135">
        <v>23.864835164835164</v>
      </c>
    </row>
    <row r="37" spans="1:7" x14ac:dyDescent="0.25">
      <c r="B37" s="121" t="s">
        <v>34</v>
      </c>
      <c r="C37" s="122">
        <v>4</v>
      </c>
      <c r="D37" s="136">
        <v>40.369999999999997</v>
      </c>
      <c r="E37" s="136">
        <v>24.57</v>
      </c>
      <c r="F37" s="136">
        <v>30.704587912087909</v>
      </c>
      <c r="G37" s="136">
        <v>28.937362637362636</v>
      </c>
    </row>
    <row r="38" spans="1:7" x14ac:dyDescent="0.25">
      <c r="B38" s="128" t="s">
        <v>20</v>
      </c>
      <c r="C38" s="125">
        <v>66</v>
      </c>
      <c r="D38" s="135">
        <v>28.94</v>
      </c>
      <c r="E38" s="135">
        <v>8.44</v>
      </c>
      <c r="F38" s="135">
        <v>15.871021113025002</v>
      </c>
      <c r="G38" s="135">
        <v>15</v>
      </c>
    </row>
    <row r="39" spans="1:7" x14ac:dyDescent="0.25">
      <c r="B39" s="121" t="s">
        <v>28</v>
      </c>
      <c r="C39" s="122">
        <v>17</v>
      </c>
      <c r="D39" s="136">
        <v>22.22</v>
      </c>
      <c r="E39" s="136">
        <v>10.5</v>
      </c>
      <c r="F39" s="136">
        <v>15.460734890109892</v>
      </c>
      <c r="G39" s="136">
        <v>13.92</v>
      </c>
    </row>
    <row r="40" spans="1:7" x14ac:dyDescent="0.25">
      <c r="B40" s="128" t="s">
        <v>26</v>
      </c>
      <c r="C40" s="125">
        <v>5</v>
      </c>
      <c r="D40" s="135">
        <v>26.76</v>
      </c>
      <c r="E40" s="135">
        <v>19.95</v>
      </c>
      <c r="F40" s="135">
        <v>21.996637362637365</v>
      </c>
      <c r="G40" s="135">
        <v>21.37</v>
      </c>
    </row>
    <row r="41" spans="1:7" x14ac:dyDescent="0.25">
      <c r="B41" s="121" t="s">
        <v>23</v>
      </c>
      <c r="C41" s="122">
        <v>5</v>
      </c>
      <c r="D41" s="136">
        <v>23.82</v>
      </c>
      <c r="E41" s="136">
        <v>10.5</v>
      </c>
      <c r="F41" s="136">
        <v>18.089736263736263</v>
      </c>
      <c r="G41" s="136">
        <v>19</v>
      </c>
    </row>
    <row r="42" spans="1:7" x14ac:dyDescent="0.25">
      <c r="B42" s="128" t="s">
        <v>44</v>
      </c>
      <c r="C42" s="125">
        <v>27</v>
      </c>
      <c r="D42" s="135">
        <v>11.67</v>
      </c>
      <c r="E42" s="135">
        <v>9.64</v>
      </c>
      <c r="F42" s="135">
        <v>10.773942307692309</v>
      </c>
      <c r="G42" s="135">
        <v>10.71</v>
      </c>
    </row>
    <row r="43" spans="1:7" x14ac:dyDescent="0.25">
      <c r="C43" s="122"/>
    </row>
    <row r="44" spans="1:7" x14ac:dyDescent="0.25">
      <c r="A44" s="133" t="s">
        <v>490</v>
      </c>
      <c r="B44" s="134"/>
      <c r="C44" s="137"/>
      <c r="D44" s="134"/>
      <c r="E44" s="134"/>
      <c r="F44" s="134"/>
      <c r="G44" s="134"/>
    </row>
    <row r="45" spans="1:7" x14ac:dyDescent="0.25">
      <c r="B45" s="128" t="s">
        <v>13</v>
      </c>
      <c r="C45" s="125">
        <v>8</v>
      </c>
      <c r="D45" s="135">
        <v>36.700000000000003</v>
      </c>
      <c r="E45" s="135">
        <v>22.4</v>
      </c>
      <c r="F45" s="135">
        <v>32.191105769230766</v>
      </c>
      <c r="G45" s="135">
        <v>33.653846153846153</v>
      </c>
    </row>
    <row r="46" spans="1:7" x14ac:dyDescent="0.25">
      <c r="B46" s="127" t="s">
        <v>51</v>
      </c>
      <c r="C46" s="122">
        <v>4</v>
      </c>
      <c r="D46" s="136">
        <v>38.869999999999997</v>
      </c>
      <c r="E46" s="136">
        <v>16.399999999999999</v>
      </c>
      <c r="F46" s="136">
        <v>25.85</v>
      </c>
      <c r="G46" s="136">
        <v>24.065000000000001</v>
      </c>
    </row>
    <row r="47" spans="1:7" x14ac:dyDescent="0.25">
      <c r="B47" s="124" t="s">
        <v>37</v>
      </c>
      <c r="C47" s="125">
        <v>3</v>
      </c>
      <c r="D47" s="135">
        <v>31.8</v>
      </c>
      <c r="E47" s="135">
        <v>18.13</v>
      </c>
      <c r="F47" s="135">
        <v>23.227289377289377</v>
      </c>
      <c r="G47" s="135">
        <v>19.75</v>
      </c>
    </row>
    <row r="48" spans="1:7" x14ac:dyDescent="0.25">
      <c r="B48" s="121" t="s">
        <v>16</v>
      </c>
      <c r="C48" s="122">
        <v>6</v>
      </c>
      <c r="D48" s="136">
        <v>25.42</v>
      </c>
      <c r="E48" s="136">
        <v>16</v>
      </c>
      <c r="F48" s="136">
        <v>21.786062271062274</v>
      </c>
      <c r="G48" s="136">
        <v>22.81318681318681</v>
      </c>
    </row>
    <row r="49" spans="1:7" x14ac:dyDescent="0.25">
      <c r="B49" s="128" t="s">
        <v>18</v>
      </c>
      <c r="C49" s="125">
        <v>6</v>
      </c>
      <c r="D49" s="135">
        <v>29.02</v>
      </c>
      <c r="E49" s="135">
        <v>19</v>
      </c>
      <c r="F49" s="135">
        <v>23.426062271062268</v>
      </c>
      <c r="G49" s="135">
        <v>22.753186813186812</v>
      </c>
    </row>
    <row r="50" spans="1:7" x14ac:dyDescent="0.25">
      <c r="B50" s="121" t="s">
        <v>34</v>
      </c>
      <c r="C50" s="122">
        <v>3</v>
      </c>
      <c r="D50" s="136">
        <v>17.829999999999998</v>
      </c>
      <c r="E50" s="136">
        <v>16.149999999999999</v>
      </c>
      <c r="F50" s="136">
        <v>17.106666666666666</v>
      </c>
      <c r="G50" s="136">
        <v>17.34</v>
      </c>
    </row>
    <row r="51" spans="1:7" x14ac:dyDescent="0.25">
      <c r="B51" s="128" t="s">
        <v>20</v>
      </c>
      <c r="C51" s="125">
        <v>27</v>
      </c>
      <c r="D51" s="135">
        <v>25.83</v>
      </c>
      <c r="E51" s="135">
        <v>11</v>
      </c>
      <c r="F51" s="135">
        <v>14.521923076923077</v>
      </c>
      <c r="G51" s="135">
        <v>13.965</v>
      </c>
    </row>
    <row r="52" spans="1:7" x14ac:dyDescent="0.25">
      <c r="B52" s="121" t="s">
        <v>28</v>
      </c>
      <c r="C52" s="122">
        <v>13</v>
      </c>
      <c r="D52" s="136">
        <v>15.5</v>
      </c>
      <c r="E52" s="136">
        <v>10.5</v>
      </c>
      <c r="F52" s="136">
        <v>12.911538461538461</v>
      </c>
      <c r="G52" s="136">
        <v>12.93</v>
      </c>
    </row>
    <row r="53" spans="1:7" x14ac:dyDescent="0.25">
      <c r="B53" s="128" t="s">
        <v>26</v>
      </c>
      <c r="C53" s="125">
        <v>5</v>
      </c>
      <c r="D53" s="135">
        <v>33.1</v>
      </c>
      <c r="E53" s="135">
        <v>14</v>
      </c>
      <c r="F53" s="135">
        <v>20.780512820512818</v>
      </c>
      <c r="G53" s="135">
        <v>20</v>
      </c>
    </row>
    <row r="54" spans="1:7" x14ac:dyDescent="0.25">
      <c r="B54" s="121" t="s">
        <v>23</v>
      </c>
      <c r="C54" s="122">
        <v>4</v>
      </c>
      <c r="D54" s="136">
        <v>80</v>
      </c>
      <c r="E54" s="136">
        <v>16.32</v>
      </c>
      <c r="F54" s="136">
        <v>33.902500000000003</v>
      </c>
      <c r="G54" s="136">
        <v>19.645</v>
      </c>
    </row>
    <row r="55" spans="1:7" x14ac:dyDescent="0.25">
      <c r="B55" s="128" t="s">
        <v>44</v>
      </c>
      <c r="C55" s="125">
        <v>11</v>
      </c>
      <c r="D55" s="135">
        <v>13.6</v>
      </c>
      <c r="E55" s="135">
        <v>10</v>
      </c>
      <c r="F55" s="135">
        <v>11.522</v>
      </c>
      <c r="G55" s="135">
        <v>11.2</v>
      </c>
    </row>
    <row r="56" spans="1:7" x14ac:dyDescent="0.25">
      <c r="C56" s="122"/>
    </row>
    <row r="57" spans="1:7" x14ac:dyDescent="0.25">
      <c r="A57" s="133" t="s">
        <v>491</v>
      </c>
      <c r="B57" s="134"/>
      <c r="C57" s="137"/>
      <c r="D57" s="134"/>
      <c r="E57" s="134"/>
      <c r="F57" s="134"/>
      <c r="G57" s="134"/>
    </row>
    <row r="58" spans="1:7" x14ac:dyDescent="0.25">
      <c r="B58" s="155" t="s">
        <v>13</v>
      </c>
      <c r="C58" s="156">
        <v>11</v>
      </c>
      <c r="D58" s="123">
        <v>37.380000000000003</v>
      </c>
      <c r="E58" s="123">
        <v>20</v>
      </c>
      <c r="F58" s="123">
        <v>26.336423076923076</v>
      </c>
      <c r="G58" s="123">
        <v>24.204999999999998</v>
      </c>
    </row>
    <row r="59" spans="1:7" x14ac:dyDescent="0.25">
      <c r="B59" s="155" t="s">
        <v>51</v>
      </c>
      <c r="C59" s="156">
        <v>1</v>
      </c>
      <c r="D59" s="123">
        <v>15.5</v>
      </c>
      <c r="E59" s="123">
        <v>15.5</v>
      </c>
      <c r="F59" s="123">
        <v>15.5</v>
      </c>
      <c r="G59" s="123">
        <v>15.5</v>
      </c>
    </row>
    <row r="60" spans="1:7" x14ac:dyDescent="0.25">
      <c r="B60" s="155" t="s">
        <v>37</v>
      </c>
      <c r="C60" s="156">
        <v>3</v>
      </c>
      <c r="D60" s="123">
        <v>19</v>
      </c>
      <c r="E60" s="123">
        <v>14.5</v>
      </c>
      <c r="F60" s="123">
        <v>16.166666666666668</v>
      </c>
      <c r="G60" s="123">
        <v>15</v>
      </c>
    </row>
    <row r="61" spans="1:7" x14ac:dyDescent="0.25">
      <c r="B61" s="155" t="s">
        <v>16</v>
      </c>
      <c r="C61" s="156">
        <v>8</v>
      </c>
      <c r="D61" s="123">
        <v>24.72</v>
      </c>
      <c r="E61" s="123">
        <v>13.81</v>
      </c>
      <c r="F61" s="123">
        <v>19.339999999999996</v>
      </c>
      <c r="G61" s="123">
        <v>18.27</v>
      </c>
    </row>
    <row r="62" spans="1:7" x14ac:dyDescent="0.25">
      <c r="B62" s="155" t="s">
        <v>18</v>
      </c>
      <c r="C62" s="156">
        <v>3</v>
      </c>
      <c r="D62" s="123">
        <v>20</v>
      </c>
      <c r="E62" s="123">
        <v>15</v>
      </c>
      <c r="F62" s="123">
        <v>17.333333333333332</v>
      </c>
      <c r="G62" s="123">
        <v>17</v>
      </c>
    </row>
    <row r="63" spans="1:7" x14ac:dyDescent="0.25">
      <c r="B63" s="155" t="s">
        <v>34</v>
      </c>
      <c r="C63" s="156">
        <v>2</v>
      </c>
      <c r="D63" s="123">
        <v>19</v>
      </c>
      <c r="E63" s="123">
        <v>18.54</v>
      </c>
      <c r="F63" s="123">
        <v>18.77</v>
      </c>
      <c r="G63" s="123">
        <v>18.77</v>
      </c>
    </row>
    <row r="64" spans="1:7" x14ac:dyDescent="0.25">
      <c r="B64" s="155" t="s">
        <v>20</v>
      </c>
      <c r="C64" s="156">
        <v>14</v>
      </c>
      <c r="D64" s="123">
        <v>15.1</v>
      </c>
      <c r="E64" s="123">
        <v>10.5</v>
      </c>
      <c r="F64" s="123">
        <v>12.334166666666667</v>
      </c>
      <c r="G64" s="123">
        <v>12.5</v>
      </c>
    </row>
    <row r="65" spans="2:7" x14ac:dyDescent="0.25">
      <c r="B65" s="155" t="s">
        <v>28</v>
      </c>
      <c r="C65" s="156">
        <v>13</v>
      </c>
      <c r="D65" s="123">
        <v>17.510000000000002</v>
      </c>
      <c r="E65" s="123">
        <v>11.5</v>
      </c>
      <c r="F65" s="123">
        <v>12.908461538461539</v>
      </c>
      <c r="G65" s="123">
        <v>12</v>
      </c>
    </row>
    <row r="66" spans="2:7" x14ac:dyDescent="0.25">
      <c r="B66" s="155" t="s">
        <v>26</v>
      </c>
      <c r="C66" s="156">
        <v>2</v>
      </c>
      <c r="D66" s="123">
        <v>24.04</v>
      </c>
      <c r="E66" s="123">
        <v>21.5</v>
      </c>
      <c r="F66" s="123">
        <v>22.76923076923077</v>
      </c>
      <c r="G66" s="123">
        <v>22.76923076923077</v>
      </c>
    </row>
    <row r="67" spans="2:7" x14ac:dyDescent="0.25">
      <c r="B67" s="155" t="s">
        <v>23</v>
      </c>
      <c r="C67" s="156">
        <v>4</v>
      </c>
      <c r="D67" s="123">
        <v>75</v>
      </c>
      <c r="E67" s="123">
        <v>11.33</v>
      </c>
      <c r="F67" s="123">
        <v>27.8325</v>
      </c>
      <c r="G67" s="123">
        <v>12.5</v>
      </c>
    </row>
    <row r="68" spans="2:7" x14ac:dyDescent="0.25">
      <c r="B68" s="155" t="s">
        <v>44</v>
      </c>
      <c r="C68" s="156">
        <v>3</v>
      </c>
      <c r="D68" s="123">
        <v>15</v>
      </c>
      <c r="E68" s="123">
        <v>10.5</v>
      </c>
      <c r="F68" s="123">
        <v>12</v>
      </c>
      <c r="G68" s="123">
        <v>10.5</v>
      </c>
    </row>
  </sheetData>
  <conditionalFormatting sqref="B58:G68">
    <cfRule type="expression" dxfId="0" priority="1">
      <formula>MOD(ROW(),2)=0</formula>
    </cfRule>
  </conditionalFormatting>
  <hyperlinks>
    <hyperlink ref="B1" location="'JobCat definitions'!A1" display="Job Category" xr:uid="{81F41717-DAC8-4E7B-9138-E34A5ABAD8FD}"/>
  </hyperlinks>
  <printOptions horizontalCentered="1" verticalCentered="1"/>
  <pageMargins left="0.45" right="0.45" top="0.5" bottom="0.5" header="0.4" footer="0.4"/>
  <pageSetup fitToHeight="0" orientation="landscape" r:id="rId1"/>
  <headerFooter>
    <oddHeader>&amp;C&amp;11Salary Ranges by Population Group FY2019</oddHeader>
    <oddFooter>&amp;CRI Office of Library and Information Services</oddFooter>
  </headerFooter>
  <rowBreaks count="2" manualBreakCount="2">
    <brk id="29" max="16383" man="1"/>
    <brk id="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468A2-7667-4E22-87AA-129B1E321D9A}">
  <sheetPr>
    <tabColor theme="7" tint="0.39997558519241921"/>
  </sheetPr>
  <dimension ref="B2:K26"/>
  <sheetViews>
    <sheetView showGridLines="0" zoomScale="110" zoomScaleNormal="110" workbookViewId="0"/>
  </sheetViews>
  <sheetFormatPr defaultRowHeight="12.75" x14ac:dyDescent="0.2"/>
  <cols>
    <col min="1" max="1" width="2.7109375" customWidth="1"/>
  </cols>
  <sheetData>
    <row r="2" spans="2:11" ht="15" x14ac:dyDescent="0.25">
      <c r="B2" s="185" t="s">
        <v>526</v>
      </c>
      <c r="C2" s="186"/>
      <c r="D2" s="186"/>
      <c r="E2" s="186"/>
      <c r="F2" s="186"/>
      <c r="G2" s="186"/>
      <c r="H2" s="186"/>
      <c r="I2" s="186"/>
      <c r="J2" s="186"/>
      <c r="K2" s="187"/>
    </row>
    <row r="3" spans="2:11" x14ac:dyDescent="0.2">
      <c r="B3" s="188"/>
      <c r="C3" s="1"/>
      <c r="D3" s="1"/>
      <c r="E3" s="1"/>
      <c r="F3" s="1"/>
      <c r="G3" s="1"/>
      <c r="H3" s="1"/>
      <c r="I3" s="1"/>
      <c r="J3" s="1"/>
      <c r="K3" s="189"/>
    </row>
    <row r="4" spans="2:11" ht="40.5" customHeight="1" x14ac:dyDescent="0.2">
      <c r="B4" s="214" t="s">
        <v>527</v>
      </c>
      <c r="C4" s="215"/>
      <c r="D4" s="215"/>
      <c r="E4" s="215"/>
      <c r="F4" s="215"/>
      <c r="G4" s="215"/>
      <c r="H4" s="215"/>
      <c r="I4" s="215"/>
      <c r="J4" s="215"/>
      <c r="K4" s="216"/>
    </row>
    <row r="5" spans="2:11" x14ac:dyDescent="0.2">
      <c r="B5" s="188"/>
      <c r="C5" s="1"/>
      <c r="D5" s="1"/>
      <c r="E5" s="1"/>
      <c r="F5" s="1"/>
      <c r="G5" s="1"/>
      <c r="H5" s="1"/>
      <c r="I5" s="1"/>
      <c r="J5" s="1"/>
      <c r="K5" s="189"/>
    </row>
    <row r="6" spans="2:11" ht="27" customHeight="1" x14ac:dyDescent="0.2">
      <c r="B6" s="214" t="s">
        <v>528</v>
      </c>
      <c r="C6" s="215"/>
      <c r="D6" s="215"/>
      <c r="E6" s="215"/>
      <c r="F6" s="215"/>
      <c r="G6" s="215"/>
      <c r="H6" s="215"/>
      <c r="I6" s="215"/>
      <c r="J6" s="215"/>
      <c r="K6" s="216"/>
    </row>
    <row r="7" spans="2:11" x14ac:dyDescent="0.2">
      <c r="B7" s="188"/>
      <c r="C7" s="1"/>
      <c r="D7" s="1"/>
      <c r="E7" s="1"/>
      <c r="F7" s="1"/>
      <c r="G7" s="1"/>
      <c r="H7" s="1"/>
      <c r="I7" s="1"/>
      <c r="J7" s="1"/>
      <c r="K7" s="189"/>
    </row>
    <row r="8" spans="2:11" ht="64.5" customHeight="1" x14ac:dyDescent="0.2">
      <c r="B8" s="214" t="s">
        <v>532</v>
      </c>
      <c r="C8" s="215"/>
      <c r="D8" s="215"/>
      <c r="E8" s="215"/>
      <c r="F8" s="215"/>
      <c r="G8" s="215"/>
      <c r="H8" s="215"/>
      <c r="I8" s="215"/>
      <c r="J8" s="215"/>
      <c r="K8" s="216"/>
    </row>
    <row r="9" spans="2:11" x14ac:dyDescent="0.2">
      <c r="B9" s="188"/>
      <c r="C9" s="1"/>
      <c r="D9" s="1"/>
      <c r="E9" s="1"/>
      <c r="F9" s="1"/>
      <c r="G9" s="1"/>
      <c r="H9" s="1"/>
      <c r="I9" s="1"/>
      <c r="J9" s="1"/>
      <c r="K9" s="189"/>
    </row>
    <row r="10" spans="2:11" ht="54.75" customHeight="1" x14ac:dyDescent="0.2">
      <c r="B10" s="214" t="s">
        <v>533</v>
      </c>
      <c r="C10" s="215"/>
      <c r="D10" s="215"/>
      <c r="E10" s="215"/>
      <c r="F10" s="215"/>
      <c r="G10" s="215"/>
      <c r="H10" s="215"/>
      <c r="I10" s="215"/>
      <c r="J10" s="215"/>
      <c r="K10" s="216"/>
    </row>
    <row r="11" spans="2:11" x14ac:dyDescent="0.2">
      <c r="B11" s="188"/>
      <c r="C11" s="1"/>
      <c r="D11" s="1"/>
      <c r="E11" s="1"/>
      <c r="F11" s="1"/>
      <c r="G11" s="1"/>
      <c r="H11" s="1"/>
      <c r="I11" s="1"/>
      <c r="J11" s="1"/>
      <c r="K11" s="189"/>
    </row>
    <row r="12" spans="2:11" ht="53.25" customHeight="1" x14ac:dyDescent="0.2">
      <c r="B12" s="214" t="s">
        <v>536</v>
      </c>
      <c r="C12" s="215"/>
      <c r="D12" s="215"/>
      <c r="E12" s="215"/>
      <c r="F12" s="215"/>
      <c r="G12" s="215"/>
      <c r="H12" s="215"/>
      <c r="I12" s="215"/>
      <c r="J12" s="215"/>
      <c r="K12" s="216"/>
    </row>
    <row r="13" spans="2:11" x14ac:dyDescent="0.2">
      <c r="B13" s="188"/>
      <c r="C13" s="1"/>
      <c r="D13" s="1"/>
      <c r="E13" s="1"/>
      <c r="F13" s="1"/>
      <c r="G13" s="1"/>
      <c r="H13" s="1"/>
      <c r="I13" s="1"/>
      <c r="J13" s="1"/>
      <c r="K13" s="189"/>
    </row>
    <row r="14" spans="2:11" ht="54" customHeight="1" x14ac:dyDescent="0.2">
      <c r="B14" s="214" t="s">
        <v>535</v>
      </c>
      <c r="C14" s="215"/>
      <c r="D14" s="215"/>
      <c r="E14" s="215"/>
      <c r="F14" s="215"/>
      <c r="G14" s="215"/>
      <c r="H14" s="215"/>
      <c r="I14" s="215"/>
      <c r="J14" s="215"/>
      <c r="K14" s="216"/>
    </row>
    <row r="15" spans="2:11" x14ac:dyDescent="0.2">
      <c r="B15" s="188"/>
      <c r="C15" s="1"/>
      <c r="D15" s="1"/>
      <c r="E15" s="1"/>
      <c r="F15" s="1"/>
      <c r="G15" s="1"/>
      <c r="H15" s="1"/>
      <c r="I15" s="1"/>
      <c r="J15" s="1"/>
      <c r="K15" s="189"/>
    </row>
    <row r="16" spans="2:11" ht="39" customHeight="1" x14ac:dyDescent="0.2">
      <c r="B16" s="214" t="s">
        <v>534</v>
      </c>
      <c r="C16" s="215"/>
      <c r="D16" s="215"/>
      <c r="E16" s="215"/>
      <c r="F16" s="215"/>
      <c r="G16" s="215"/>
      <c r="H16" s="215"/>
      <c r="I16" s="215"/>
      <c r="J16" s="215"/>
      <c r="K16" s="216"/>
    </row>
    <row r="17" spans="2:11" x14ac:dyDescent="0.2">
      <c r="B17" s="188"/>
      <c r="C17" s="1"/>
      <c r="D17" s="1"/>
      <c r="E17" s="1"/>
      <c r="F17" s="1"/>
      <c r="G17" s="1"/>
      <c r="H17" s="1"/>
      <c r="I17" s="1"/>
      <c r="J17" s="1"/>
      <c r="K17" s="189"/>
    </row>
    <row r="18" spans="2:11" ht="52.5" customHeight="1" x14ac:dyDescent="0.2">
      <c r="B18" s="214" t="s">
        <v>537</v>
      </c>
      <c r="C18" s="215"/>
      <c r="D18" s="215"/>
      <c r="E18" s="215"/>
      <c r="F18" s="215"/>
      <c r="G18" s="215"/>
      <c r="H18" s="215"/>
      <c r="I18" s="215"/>
      <c r="J18" s="215"/>
      <c r="K18" s="216"/>
    </row>
    <row r="19" spans="2:11" x14ac:dyDescent="0.2">
      <c r="B19" s="188"/>
      <c r="C19" s="1"/>
      <c r="D19" s="1"/>
      <c r="E19" s="1"/>
      <c r="F19" s="1"/>
      <c r="G19" s="1"/>
      <c r="H19" s="1"/>
      <c r="I19" s="1"/>
      <c r="J19" s="1"/>
      <c r="K19" s="189"/>
    </row>
    <row r="20" spans="2:11" ht="53.25" customHeight="1" x14ac:dyDescent="0.2">
      <c r="B20" s="214" t="s">
        <v>538</v>
      </c>
      <c r="C20" s="215"/>
      <c r="D20" s="215"/>
      <c r="E20" s="215"/>
      <c r="F20" s="215"/>
      <c r="G20" s="215"/>
      <c r="H20" s="215"/>
      <c r="I20" s="215"/>
      <c r="J20" s="215"/>
      <c r="K20" s="216"/>
    </row>
    <row r="21" spans="2:11" x14ac:dyDescent="0.2">
      <c r="B21" s="188"/>
      <c r="C21" s="1"/>
      <c r="D21" s="1"/>
      <c r="E21" s="1"/>
      <c r="F21" s="1"/>
      <c r="G21" s="1"/>
      <c r="H21" s="1"/>
      <c r="I21" s="1"/>
      <c r="J21" s="1"/>
      <c r="K21" s="189"/>
    </row>
    <row r="22" spans="2:11" ht="15" customHeight="1" x14ac:dyDescent="0.2">
      <c r="B22" s="214" t="s">
        <v>529</v>
      </c>
      <c r="C22" s="217"/>
      <c r="D22" s="217"/>
      <c r="E22" s="217"/>
      <c r="F22" s="217"/>
      <c r="G22" s="217"/>
      <c r="H22" s="217"/>
      <c r="I22" s="217"/>
      <c r="J22" s="217"/>
      <c r="K22" s="218"/>
    </row>
    <row r="23" spans="2:11" x14ac:dyDescent="0.2">
      <c r="B23" s="188"/>
      <c r="C23" s="1"/>
      <c r="D23" s="1"/>
      <c r="E23" s="1"/>
      <c r="F23" s="1"/>
      <c r="G23" s="1"/>
      <c r="H23" s="1"/>
      <c r="I23" s="1"/>
      <c r="J23" s="1"/>
      <c r="K23" s="189"/>
    </row>
    <row r="24" spans="2:11" ht="27" customHeight="1" x14ac:dyDescent="0.2">
      <c r="B24" s="214" t="s">
        <v>530</v>
      </c>
      <c r="C24" s="215"/>
      <c r="D24" s="215"/>
      <c r="E24" s="215"/>
      <c r="F24" s="215"/>
      <c r="G24" s="215"/>
      <c r="H24" s="215"/>
      <c r="I24" s="215"/>
      <c r="J24" s="215"/>
      <c r="K24" s="216"/>
    </row>
    <row r="25" spans="2:11" x14ac:dyDescent="0.2">
      <c r="B25" s="188"/>
      <c r="C25" s="1"/>
      <c r="D25" s="1"/>
      <c r="E25" s="1"/>
      <c r="F25" s="1"/>
      <c r="G25" s="1"/>
      <c r="H25" s="1"/>
      <c r="I25" s="1"/>
      <c r="J25" s="1"/>
      <c r="K25" s="189"/>
    </row>
    <row r="26" spans="2:11" ht="30" customHeight="1" x14ac:dyDescent="0.2">
      <c r="B26" s="211" t="s">
        <v>531</v>
      </c>
      <c r="C26" s="212"/>
      <c r="D26" s="212"/>
      <c r="E26" s="212"/>
      <c r="F26" s="212"/>
      <c r="G26" s="212"/>
      <c r="H26" s="212"/>
      <c r="I26" s="212"/>
      <c r="J26" s="212"/>
      <c r="K26" s="213"/>
    </row>
  </sheetData>
  <mergeCells count="12">
    <mergeCell ref="B26:K26"/>
    <mergeCell ref="B4:K4"/>
    <mergeCell ref="B6:K6"/>
    <mergeCell ref="B8:K8"/>
    <mergeCell ref="B10:K10"/>
    <mergeCell ref="B12:K12"/>
    <mergeCell ref="B14:K14"/>
    <mergeCell ref="B16:K16"/>
    <mergeCell ref="B18:K18"/>
    <mergeCell ref="B20:K20"/>
    <mergeCell ref="B22:K22"/>
    <mergeCell ref="B24:K2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2459C9D12784A40BA685A3095AEDAE7" ma:contentTypeVersion="9" ma:contentTypeDescription="Create a new document." ma:contentTypeScope="" ma:versionID="daad8e98d8c3ed23f5528d813191ed97">
  <xsd:schema xmlns:xsd="http://www.w3.org/2001/XMLSchema" xmlns:xs="http://www.w3.org/2001/XMLSchema" xmlns:p="http://schemas.microsoft.com/office/2006/metadata/properties" xmlns:ns2="0ee27866-b6d5-4252-8d64-3ae05954dadf" xmlns:ns3="794e957f-80ce-4eda-9e02-31455ab5eee7" targetNamespace="http://schemas.microsoft.com/office/2006/metadata/properties" ma:root="true" ma:fieldsID="69aa5c4b0390466a82c7d0af209c2b17" ns2:_="" ns3:_="">
    <xsd:import namespace="0ee27866-b6d5-4252-8d64-3ae05954dadf"/>
    <xsd:import namespace="794e957f-80ce-4eda-9e02-31455ab5eee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e27866-b6d5-4252-8d64-3ae05954da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4e957f-80ce-4eda-9e02-31455ab5eee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D1D991-D2DA-4261-941B-D717E1CC3F8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ee27866-b6d5-4252-8d64-3ae05954dadf"/>
    <ds:schemaRef ds:uri="794e957f-80ce-4eda-9e02-31455ab5eee7"/>
    <ds:schemaRef ds:uri="http://www.w3.org/XML/1998/namespace"/>
    <ds:schemaRef ds:uri="http://purl.org/dc/dcmitype/"/>
  </ds:schemaRefs>
</ds:datastoreItem>
</file>

<file path=customXml/itemProps2.xml><?xml version="1.0" encoding="utf-8"?>
<ds:datastoreItem xmlns:ds="http://schemas.openxmlformats.org/officeDocument/2006/customXml" ds:itemID="{C784DB92-57C6-4C7C-887F-B497052D3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e27866-b6d5-4252-8d64-3ae05954dadf"/>
    <ds:schemaRef ds:uri="794e957f-80ce-4eda-9e02-31455ab5ee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D04FC0-067A-4359-BB46-A6685C18A8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vt:lpstr>
      <vt:lpstr>Hourly Rates</vt:lpstr>
      <vt:lpstr>Library Summary</vt:lpstr>
      <vt:lpstr>Library Summary by pop</vt:lpstr>
      <vt:lpstr>Staff Measures</vt:lpstr>
      <vt:lpstr>Staff Measures by pop</vt:lpstr>
      <vt:lpstr>Salary Ranges - statewide</vt:lpstr>
      <vt:lpstr>Salary Ranges by pop</vt:lpstr>
      <vt:lpstr>Job Categories</vt:lpstr>
      <vt:lpstr>All Data</vt:lpstr>
      <vt:lpstr>'Salary Ranges by pop'!Print_Titles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Metzger, Kelly (OLIS)</cp:lastModifiedBy>
  <dcterms:created xsi:type="dcterms:W3CDTF">2021-02-11T16:48:21Z</dcterms:created>
  <dcterms:modified xsi:type="dcterms:W3CDTF">2021-02-17T19:29:45Z</dcterms:modified>
</cp:coreProperties>
</file>